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rgenkaiser/IONOS HiDrive/Gemeinsame Dokumente/Schuldenreport2024/Tabellen und Graphiken zum Artikel 2/"/>
    </mc:Choice>
  </mc:AlternateContent>
  <xr:revisionPtr revIDLastSave="0" documentId="13_ncr:1_{D1B0AFDA-6F75-E14E-9E10-5186E4E3479D}" xr6:coauthVersionLast="47" xr6:coauthVersionMax="47" xr10:uidLastSave="{00000000-0000-0000-0000-000000000000}"/>
  <bookViews>
    <workbookView xWindow="0" yWindow="500" windowWidth="27440" windowHeight="17500" xr2:uid="{FE3F410A-E53B-9040-AC6B-B5C64D4E44CE}"/>
  </bookViews>
  <sheets>
    <sheet name="Übersicht" sheetId="1" r:id="rId1"/>
    <sheet name="Graphiken" sheetId="2" r:id="rId2"/>
  </sheets>
  <definedNames>
    <definedName name="_xlnm._FilterDatabase" localSheetId="1" hidden="1">Graphiken!$A$5:$T$125</definedName>
    <definedName name="_xlnm._FilterDatabase" localSheetId="0" hidden="1">Übersicht!$A$6:$BL$131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" i="1" l="1"/>
  <c r="V127" i="1" l="1"/>
  <c r="Q127" i="1"/>
  <c r="W127" i="1" l="1"/>
  <c r="H7" i="2" l="1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H108" i="2"/>
  <c r="I108" i="2"/>
  <c r="J108" i="2"/>
  <c r="H109" i="2"/>
  <c r="I109" i="2"/>
  <c r="J109" i="2"/>
  <c r="H110" i="2"/>
  <c r="I110" i="2"/>
  <c r="J110" i="2"/>
  <c r="H111" i="2"/>
  <c r="I111" i="2"/>
  <c r="J111" i="2"/>
  <c r="H112" i="2"/>
  <c r="I112" i="2"/>
  <c r="J112" i="2"/>
  <c r="H113" i="2"/>
  <c r="I113" i="2"/>
  <c r="J113" i="2"/>
  <c r="H114" i="2"/>
  <c r="I114" i="2"/>
  <c r="J114" i="2"/>
  <c r="H115" i="2"/>
  <c r="I115" i="2"/>
  <c r="J115" i="2"/>
  <c r="H116" i="2"/>
  <c r="I116" i="2"/>
  <c r="J116" i="2"/>
  <c r="H117" i="2"/>
  <c r="I117" i="2"/>
  <c r="J117" i="2"/>
  <c r="H118" i="2"/>
  <c r="I118" i="2"/>
  <c r="J118" i="2"/>
  <c r="H119" i="2"/>
  <c r="I119" i="2"/>
  <c r="J119" i="2"/>
  <c r="H120" i="2"/>
  <c r="I120" i="2"/>
  <c r="J120" i="2"/>
  <c r="H121" i="2"/>
  <c r="I121" i="2"/>
  <c r="J121" i="2"/>
  <c r="H122" i="2"/>
  <c r="I122" i="2"/>
  <c r="J122" i="2"/>
  <c r="H123" i="2"/>
  <c r="I123" i="2"/>
  <c r="J123" i="2"/>
  <c r="H124" i="2"/>
  <c r="I124" i="2"/>
  <c r="J124" i="2"/>
  <c r="H125" i="2"/>
  <c r="I125" i="2"/>
  <c r="J125" i="2"/>
  <c r="J6" i="2"/>
  <c r="I6" i="2"/>
  <c r="H6" i="2"/>
  <c r="L3" i="2"/>
  <c r="W39" i="1"/>
  <c r="W9" i="1"/>
  <c r="W37" i="1"/>
  <c r="W8" i="1"/>
  <c r="W10" i="1"/>
  <c r="W11" i="1"/>
  <c r="W12" i="1"/>
  <c r="W41" i="1"/>
  <c r="W16" i="1"/>
  <c r="W19" i="1"/>
  <c r="W14" i="1"/>
  <c r="W22" i="1"/>
  <c r="W20" i="1"/>
  <c r="W17" i="1"/>
  <c r="W23" i="1"/>
  <c r="W21" i="1"/>
  <c r="W15" i="1"/>
  <c r="W13" i="1"/>
  <c r="W32" i="1"/>
  <c r="W25" i="1"/>
  <c r="W33" i="1"/>
  <c r="W28" i="1"/>
  <c r="W35" i="1"/>
  <c r="W36" i="1"/>
  <c r="W34" i="1"/>
  <c r="W38" i="1"/>
  <c r="W100" i="1"/>
  <c r="W26" i="1"/>
  <c r="W40" i="1"/>
  <c r="W104" i="1"/>
  <c r="W42" i="1"/>
  <c r="W43" i="1"/>
  <c r="W47" i="1"/>
  <c r="W44" i="1"/>
  <c r="W45" i="1"/>
  <c r="W49" i="1"/>
  <c r="W50" i="1"/>
  <c r="W46" i="1"/>
  <c r="W48" i="1"/>
  <c r="W51" i="1"/>
  <c r="W53" i="1"/>
  <c r="W52" i="1"/>
  <c r="W55" i="1"/>
  <c r="W54" i="1"/>
  <c r="W57" i="1"/>
  <c r="W56" i="1"/>
  <c r="W58" i="1"/>
  <c r="W123" i="1"/>
  <c r="W59" i="1"/>
  <c r="W63" i="1"/>
  <c r="W27" i="1"/>
  <c r="W60" i="1"/>
  <c r="W61" i="1"/>
  <c r="W62" i="1"/>
  <c r="W30" i="1"/>
  <c r="W31" i="1"/>
  <c r="W29" i="1"/>
  <c r="W93" i="1"/>
  <c r="W64" i="1"/>
  <c r="W69" i="1"/>
  <c r="W65" i="1"/>
  <c r="W66" i="1"/>
  <c r="W72" i="1"/>
  <c r="W83" i="1"/>
  <c r="W73" i="1"/>
  <c r="W76" i="1"/>
  <c r="W70" i="1"/>
  <c r="W81" i="1"/>
  <c r="W82" i="1"/>
  <c r="W74" i="1"/>
  <c r="W79" i="1"/>
  <c r="W78" i="1"/>
  <c r="W80" i="1"/>
  <c r="W77" i="1"/>
  <c r="W87" i="1"/>
  <c r="W86" i="1"/>
  <c r="W84" i="1"/>
  <c r="W85" i="1"/>
  <c r="W75" i="1"/>
  <c r="W88" i="1"/>
  <c r="W91" i="1"/>
  <c r="W92" i="1"/>
  <c r="W89" i="1"/>
  <c r="W90" i="1"/>
  <c r="W71" i="1"/>
  <c r="W95" i="1"/>
  <c r="W94" i="1"/>
  <c r="W67" i="1"/>
  <c r="W98" i="1"/>
  <c r="W125" i="1"/>
  <c r="W122" i="1"/>
  <c r="W102" i="1"/>
  <c r="W97" i="1"/>
  <c r="W101" i="1"/>
  <c r="W99" i="1"/>
  <c r="W126" i="1"/>
  <c r="W68" i="1"/>
  <c r="W119" i="1"/>
  <c r="W124" i="1"/>
  <c r="W96" i="1"/>
  <c r="W103" i="1"/>
  <c r="W105" i="1"/>
  <c r="W109" i="1"/>
  <c r="W115" i="1"/>
  <c r="W108" i="1"/>
  <c r="W111" i="1"/>
  <c r="W107" i="1"/>
  <c r="W112" i="1"/>
  <c r="W106" i="1"/>
  <c r="W113" i="1"/>
  <c r="W114" i="1"/>
  <c r="W110" i="1"/>
  <c r="W116" i="1"/>
  <c r="W117" i="1"/>
  <c r="W118" i="1"/>
  <c r="W121" i="1"/>
  <c r="W120" i="1"/>
  <c r="W18" i="1"/>
  <c r="W7" i="1"/>
  <c r="J3" i="2" l="1"/>
  <c r="I3" i="2"/>
</calcChain>
</file>

<file path=xl/sharedStrings.xml><?xml version="1.0" encoding="utf-8"?>
<sst xmlns="http://schemas.openxmlformats.org/spreadsheetml/2006/main" count="1192" uniqueCount="308">
  <si>
    <t>Land</t>
  </si>
  <si>
    <t>ISO3-Code</t>
  </si>
  <si>
    <t>Verschuldungs-situtaion laut Schuldenreport 2024*</t>
  </si>
  <si>
    <t>Öffentliche Auslandsschulden in Milliarden USD**</t>
  </si>
  <si>
    <t>Anteil einzelner Gläubiger(gruppen) an den gesamten öffentlichen Auslandsschulden kritisch verschuldeter Staaten</t>
  </si>
  <si>
    <t>Politische Verantwortlichkeit für ausstehende Forderungen***</t>
  </si>
  <si>
    <t>Forderungen multilateraler Gläubiger</t>
  </si>
  <si>
    <t>Forderungen privater Gläubiger</t>
  </si>
  <si>
    <t>Forderungen bilateraler öffentlicher Gläubiger (darunter Deutschland)</t>
  </si>
  <si>
    <t>Forderungen von Anleihehaltern anteilig an privaten Forderungen</t>
  </si>
  <si>
    <t>Forderungen von Banken und anderen privaten Gläubigern anteilig an privaten Forderungen</t>
  </si>
  <si>
    <t xml:space="preserve">Wichtigster bilateraler öffentlicher Gläubiger </t>
  </si>
  <si>
    <t>Anteil des wichtigsten bilateralen öffentlichen Gläubigers an den gesamten öffentlichen bilateralen Forderungen</t>
  </si>
  <si>
    <t xml:space="preserve">Anteil des wichtigsten bilateralen öffentlichen Gläubigers an den gesamten öffentlichen Auslandsschulden </t>
  </si>
  <si>
    <t>Öffentliche deutsche Forderungen nach Angaben der Weltbank</t>
  </si>
  <si>
    <t>Öffentliche deutsche Forderungen nach Angaben des dt. Bundesfinanzministeriums</t>
  </si>
  <si>
    <t>Anteilige Verantwortung der G7 &amp; EU Staaten</t>
  </si>
  <si>
    <t>Anteilige Verantwortung weiterer Staaten</t>
  </si>
  <si>
    <t>Politische Verantwortung nicht zuordnebar</t>
  </si>
  <si>
    <t>In Millionen USD</t>
  </si>
  <si>
    <t>Anteililg an der gesamten Auslandsverschuldung</t>
  </si>
  <si>
    <t xml:space="preserve">Aus der finanziellen Zusammenarbeit (in Milllionen Euro)
</t>
  </si>
  <si>
    <t xml:space="preserve">Aus Handelsforderungen (in Millionen Euro)
</t>
  </si>
  <si>
    <t>Gesamte öffentliche deutsche Forderungen (in Millionen Euro)</t>
  </si>
  <si>
    <t xml:space="preserve">Gesamte öffentliche deutsche Forderungen (in Millionen USD) 
Historischer WK nach Angaben der ECB vom 31.12.2021
1USD = 0,8829EUR; 1EUR=1,1326USD
</t>
  </si>
  <si>
    <t xml:space="preserve">Differenz zwischen den Angaben der Weltbank und den Angaben des BMF </t>
  </si>
  <si>
    <t>Davon China</t>
  </si>
  <si>
    <t>* Zur Methodik siehe erlassjahr.de; misereor (2023): "Schuldenreport 2023"; Seite 18-19.</t>
  </si>
  <si>
    <t>** Inklusive Forderungen des IWF (ohne Sonderziehungsrechte)</t>
  </si>
  <si>
    <t>*** Zur Methodik siehe erlassjahr.de; misereor (2023): "Schuldenreport 2023"; Seite 25</t>
  </si>
  <si>
    <t>Afghanistan</t>
  </si>
  <si>
    <t>AFG</t>
  </si>
  <si>
    <t>Angola</t>
  </si>
  <si>
    <t>AGO</t>
  </si>
  <si>
    <t>ALB</t>
  </si>
  <si>
    <t>ARG</t>
  </si>
  <si>
    <t>ARM</t>
  </si>
  <si>
    <t>AZE</t>
  </si>
  <si>
    <t>Burundi</t>
  </si>
  <si>
    <t>BDI</t>
  </si>
  <si>
    <t>Benin</t>
  </si>
  <si>
    <t>BEN</t>
  </si>
  <si>
    <t>Burkina Faso</t>
  </si>
  <si>
    <t>BFA</t>
  </si>
  <si>
    <t>BGD</t>
  </si>
  <si>
    <t>BIH</t>
  </si>
  <si>
    <t>BLR</t>
  </si>
  <si>
    <t>Belize</t>
  </si>
  <si>
    <t>BLZ</t>
  </si>
  <si>
    <t>BOL</t>
  </si>
  <si>
    <t>BRA</t>
  </si>
  <si>
    <t>Bhutan</t>
  </si>
  <si>
    <t>BTN</t>
  </si>
  <si>
    <t>Botswana</t>
  </si>
  <si>
    <t>BWA</t>
  </si>
  <si>
    <t>CAF</t>
  </si>
  <si>
    <t>China</t>
  </si>
  <si>
    <t>CHN</t>
  </si>
  <si>
    <t>CIV</t>
  </si>
  <si>
    <t>CMR</t>
  </si>
  <si>
    <t>COD</t>
  </si>
  <si>
    <t>COG</t>
  </si>
  <si>
    <t>COL</t>
  </si>
  <si>
    <t>COM</t>
  </si>
  <si>
    <t>Cabo Verde</t>
  </si>
  <si>
    <t>CPV</t>
  </si>
  <si>
    <t>Costa Rica</t>
  </si>
  <si>
    <t>CRI</t>
  </si>
  <si>
    <t>DJI</t>
  </si>
  <si>
    <t>Dominica</t>
  </si>
  <si>
    <t>DMA</t>
  </si>
  <si>
    <t>DOM</t>
  </si>
  <si>
    <t>DZA</t>
  </si>
  <si>
    <t>Ecuador</t>
  </si>
  <si>
    <t>ECU</t>
  </si>
  <si>
    <t>EGY</t>
  </si>
  <si>
    <t>Eritrea</t>
  </si>
  <si>
    <t>ERI</t>
  </si>
  <si>
    <t>ETH</t>
  </si>
  <si>
    <t>FJI</t>
  </si>
  <si>
    <t>GAB</t>
  </si>
  <si>
    <t>GEO</t>
  </si>
  <si>
    <t>Ghana</t>
  </si>
  <si>
    <t>GHA</t>
  </si>
  <si>
    <t>Guinea</t>
  </si>
  <si>
    <t>GIN</t>
  </si>
  <si>
    <t>GMB</t>
  </si>
  <si>
    <t>Guinea-Bissau</t>
  </si>
  <si>
    <t>GNB</t>
  </si>
  <si>
    <t>Grenada</t>
  </si>
  <si>
    <t>GRD</t>
  </si>
  <si>
    <t>Guatemala</t>
  </si>
  <si>
    <t>GTM</t>
  </si>
  <si>
    <t>Guyana</t>
  </si>
  <si>
    <t>GUY</t>
  </si>
  <si>
    <t>Honduras</t>
  </si>
  <si>
    <t>HND</t>
  </si>
  <si>
    <t>Haiti</t>
  </si>
  <si>
    <t>HTI</t>
  </si>
  <si>
    <t>IDN</t>
  </si>
  <si>
    <t>IND</t>
  </si>
  <si>
    <t>IRN</t>
  </si>
  <si>
    <t>IRQ</t>
  </si>
  <si>
    <t>JAM</t>
  </si>
  <si>
    <t>JOR</t>
  </si>
  <si>
    <t>KAZ</t>
  </si>
  <si>
    <t>KEN</t>
  </si>
  <si>
    <t>KGZ</t>
  </si>
  <si>
    <t>KHM</t>
  </si>
  <si>
    <t>LAO</t>
  </si>
  <si>
    <t>LBN</t>
  </si>
  <si>
    <t>Liberia</t>
  </si>
  <si>
    <t>LBR</t>
  </si>
  <si>
    <t>LCA</t>
  </si>
  <si>
    <t>Sri Lanka</t>
  </si>
  <si>
    <t>LKA</t>
  </si>
  <si>
    <t>Lesotho</t>
  </si>
  <si>
    <t>LSO</t>
  </si>
  <si>
    <t>MAR</t>
  </si>
  <si>
    <t>MDA</t>
  </si>
  <si>
    <t>MDG</t>
  </si>
  <si>
    <t>MDV</t>
  </si>
  <si>
    <t>MEX</t>
  </si>
  <si>
    <t>MKD</t>
  </si>
  <si>
    <t>Mali</t>
  </si>
  <si>
    <t>MLI</t>
  </si>
  <si>
    <t>Myanmar</t>
  </si>
  <si>
    <t>MMR</t>
  </si>
  <si>
    <t>Montenegro</t>
  </si>
  <si>
    <t>MNE</t>
  </si>
  <si>
    <t>MNG</t>
  </si>
  <si>
    <t>MOZ</t>
  </si>
  <si>
    <t>MRT</t>
  </si>
  <si>
    <t>Mauritius</t>
  </si>
  <si>
    <t>MUS</t>
  </si>
  <si>
    <t>Malawi</t>
  </si>
  <si>
    <t>MWI</t>
  </si>
  <si>
    <t>Niger</t>
  </si>
  <si>
    <t>NER</t>
  </si>
  <si>
    <t>Nigeria</t>
  </si>
  <si>
    <t>NGA</t>
  </si>
  <si>
    <t>Nicaragua</t>
  </si>
  <si>
    <t>NIC</t>
  </si>
  <si>
    <t>Nepal</t>
  </si>
  <si>
    <t>NPL</t>
  </si>
  <si>
    <t>Pakistan</t>
  </si>
  <si>
    <t>PAK</t>
  </si>
  <si>
    <t>Peru</t>
  </si>
  <si>
    <t>PER</t>
  </si>
  <si>
    <t>PHL</t>
  </si>
  <si>
    <t>PNG</t>
  </si>
  <si>
    <t>Paraguay</t>
  </si>
  <si>
    <t>PRY</t>
  </si>
  <si>
    <t>Kosovo</t>
  </si>
  <si>
    <t>RKS</t>
  </si>
  <si>
    <t>RUS</t>
  </si>
  <si>
    <t>RWA</t>
  </si>
  <si>
    <t>Sudan</t>
  </si>
  <si>
    <t>SDN</t>
  </si>
  <si>
    <t>Senegal</t>
  </si>
  <si>
    <t>SEN</t>
  </si>
  <si>
    <t>SLB</t>
  </si>
  <si>
    <t>Sierra Leone</t>
  </si>
  <si>
    <t>SLE</t>
  </si>
  <si>
    <t>El Salvador</t>
  </si>
  <si>
    <t>SLV</t>
  </si>
  <si>
    <t>SRB</t>
  </si>
  <si>
    <t>STP</t>
  </si>
  <si>
    <t>SUR</t>
  </si>
  <si>
    <t>Eswatini</t>
  </si>
  <si>
    <t>SWZ</t>
  </si>
  <si>
    <t>SYR</t>
  </si>
  <si>
    <t>TCD</t>
  </si>
  <si>
    <t>Togo</t>
  </si>
  <si>
    <t>TGO</t>
  </si>
  <si>
    <t>Thailand</t>
  </si>
  <si>
    <t>THA</t>
  </si>
  <si>
    <t>TJK</t>
  </si>
  <si>
    <t>Turkmenistan</t>
  </si>
  <si>
    <t>TKM</t>
  </si>
  <si>
    <t>Timor-Leste</t>
  </si>
  <si>
    <t>TLS</t>
  </si>
  <si>
    <t>Tonga</t>
  </si>
  <si>
    <t>TON</t>
  </si>
  <si>
    <t>TUN</t>
  </si>
  <si>
    <t>TUR</t>
  </si>
  <si>
    <t>TZA</t>
  </si>
  <si>
    <t>Uganda</t>
  </si>
  <si>
    <t>UGA</t>
  </si>
  <si>
    <t>Ukraine</t>
  </si>
  <si>
    <t>UKR</t>
  </si>
  <si>
    <t>UZB</t>
  </si>
  <si>
    <t>VCT</t>
  </si>
  <si>
    <t>VNM</t>
  </si>
  <si>
    <t>Vanuatu</t>
  </si>
  <si>
    <t>VUT</t>
  </si>
  <si>
    <t>Samoa</t>
  </si>
  <si>
    <t>WSM</t>
  </si>
  <si>
    <t>YEM</t>
  </si>
  <si>
    <t>ZAF</t>
  </si>
  <si>
    <t>ZMB</t>
  </si>
  <si>
    <t>ZWE</t>
  </si>
  <si>
    <t>Kritisch</t>
  </si>
  <si>
    <t>Leicht kritisch</t>
  </si>
  <si>
    <t>unkritisch</t>
  </si>
  <si>
    <t>Sehr kritisch</t>
  </si>
  <si>
    <t>K.A.</t>
  </si>
  <si>
    <t>Multilaterale Forderungen in Milliarden USD</t>
  </si>
  <si>
    <t>Private Forderungen in Milliarden USD</t>
  </si>
  <si>
    <t>Bilaterale Forderungen in Milliarden USD</t>
  </si>
  <si>
    <t>Japan</t>
  </si>
  <si>
    <t>Portugal</t>
  </si>
  <si>
    <t>Kuwait</t>
  </si>
  <si>
    <t>Australien</t>
  </si>
  <si>
    <t>Kanada</t>
  </si>
  <si>
    <t>Frankreich</t>
  </si>
  <si>
    <t>Deutschland</t>
  </si>
  <si>
    <t>Indien</t>
  </si>
  <si>
    <t>Italien</t>
  </si>
  <si>
    <t>Nicht zuordenbar</t>
  </si>
  <si>
    <t>Russland</t>
  </si>
  <si>
    <t>Saudi Arabien</t>
  </si>
  <si>
    <t>Trinidad und Tobago</t>
  </si>
  <si>
    <t>Venezuela</t>
  </si>
  <si>
    <t/>
  </si>
  <si>
    <t>Albanien</t>
  </si>
  <si>
    <t>Argentinien</t>
  </si>
  <si>
    <t>Armenien</t>
  </si>
  <si>
    <t>Aserbaidschan</t>
  </si>
  <si>
    <t>Bangladesch</t>
  </si>
  <si>
    <t>Bosnien und Herzegowina</t>
  </si>
  <si>
    <t>Weißrussland</t>
  </si>
  <si>
    <t>Bolivien</t>
  </si>
  <si>
    <t>Brasilien</t>
  </si>
  <si>
    <t>Zentralafrikanische Republik</t>
  </si>
  <si>
    <t>Elfenbeinküste</t>
  </si>
  <si>
    <t>Kamerun</t>
  </si>
  <si>
    <t>Demokratische Republik Kongo</t>
  </si>
  <si>
    <t>Kongo</t>
  </si>
  <si>
    <t>Kolumbien</t>
  </si>
  <si>
    <t>Komoren</t>
  </si>
  <si>
    <t>Dschibuti</t>
  </si>
  <si>
    <t>Dominikanische Republik</t>
  </si>
  <si>
    <t>Algerien</t>
  </si>
  <si>
    <t>Ägypten</t>
  </si>
  <si>
    <t>Äthiopien</t>
  </si>
  <si>
    <t>Fidschi</t>
  </si>
  <si>
    <t>Gabun</t>
  </si>
  <si>
    <t>Georgien</t>
  </si>
  <si>
    <t>Gambia</t>
  </si>
  <si>
    <t>Indonesien</t>
  </si>
  <si>
    <t>Iran</t>
  </si>
  <si>
    <t>Irak</t>
  </si>
  <si>
    <t>Jamaika</t>
  </si>
  <si>
    <t>Jordanien</t>
  </si>
  <si>
    <t>Kasachstan</t>
  </si>
  <si>
    <t>Kenia</t>
  </si>
  <si>
    <t>Kirgisistan</t>
  </si>
  <si>
    <t>Kambodscha</t>
  </si>
  <si>
    <t>Laos</t>
  </si>
  <si>
    <t>Libanon</t>
  </si>
  <si>
    <t>Saint Lucia</t>
  </si>
  <si>
    <t>Marokko</t>
  </si>
  <si>
    <t>Republik Moldau</t>
  </si>
  <si>
    <t>Madagaskar</t>
  </si>
  <si>
    <t>Malediven</t>
  </si>
  <si>
    <t>Mexiko</t>
  </si>
  <si>
    <t>Nordmazedonien</t>
  </si>
  <si>
    <t>Mongolei</t>
  </si>
  <si>
    <t>Mosambik</t>
  </si>
  <si>
    <t>Mauretanien</t>
  </si>
  <si>
    <t>Philippinen</t>
  </si>
  <si>
    <t>Papua-Neuguinea</t>
  </si>
  <si>
    <t>Ruanda</t>
  </si>
  <si>
    <t>Salomoninseln</t>
  </si>
  <si>
    <t>Serbien</t>
  </si>
  <si>
    <t>Sao Tome und Principe</t>
  </si>
  <si>
    <t>Surinam</t>
  </si>
  <si>
    <t>Syrische Arabische Republik</t>
  </si>
  <si>
    <t>Tschad</t>
  </si>
  <si>
    <t>Tadschikistan</t>
  </si>
  <si>
    <t>Tunesien</t>
  </si>
  <si>
    <t>Türkei</t>
  </si>
  <si>
    <t>Tansania</t>
  </si>
  <si>
    <t>Usbekistan</t>
  </si>
  <si>
    <t>St. Vincent und die Grenadinen</t>
  </si>
  <si>
    <t>Vietnam</t>
  </si>
  <si>
    <t>Jemen</t>
  </si>
  <si>
    <t>Südafrika</t>
  </si>
  <si>
    <t>Sambia</t>
  </si>
  <si>
    <t>Simbabwe</t>
  </si>
  <si>
    <t xml:space="preserve">Anteilige Verantwortung weiterer G20 Staaten </t>
  </si>
  <si>
    <t>Alle G20-Staaten ohne G7 oder EU-Staaten (inkl. China)</t>
  </si>
  <si>
    <t>Anteil einzelner Gläubiger(gruppen) an den gesamten öffentlichen Auslandsschulden von Ländern des Globalen Südens</t>
  </si>
  <si>
    <t>ISO 3 Code</t>
  </si>
  <si>
    <t>SInd private am unfangreichsten</t>
  </si>
  <si>
    <t>sind multilaterale am umfangreichsten</t>
  </si>
  <si>
    <t xml:space="preserve">sind bilaterale öffentliche am umfangreichsten? </t>
  </si>
  <si>
    <r>
      <t xml:space="preserve">Tabelle 2: "Gläubiger und politisch verantwortliche Staatengruppen für ausstehende Forderungen gegenüber Ländern des Globalen Südens"
</t>
    </r>
    <r>
      <rPr>
        <b/>
        <sz val="14"/>
        <color rgb="FF000000"/>
        <rFont val="Calibri"/>
        <family val="2"/>
      </rPr>
      <t xml:space="preserve">Zusatzmaterial zu: Stutz, M. (2024): "Gläubiger weltweit" in: erlassjahr.de; Misereor (Hrsg.): "Schuldenreport 2024": </t>
    </r>
    <r>
      <rPr>
        <b/>
        <u/>
        <sz val="14"/>
        <color theme="4"/>
        <rFont val="Calibri"/>
        <family val="2"/>
      </rPr>
      <t xml:space="preserve">https://erlassjahr.de/produkt/schuldenreport-2024/ </t>
    </r>
  </si>
  <si>
    <t>* Zur Methodik siehe erlassjahr.de; Misereor (2024): "Schuldenreport 2024"; Seite 18-19.</t>
  </si>
  <si>
    <t>Forderungen des IWF (ohne SZR***) in Mrd. USD</t>
  </si>
  <si>
    <t>Forderungen multilateraler Entwicklungs-banken und Fonds in Mrd. USD</t>
  </si>
  <si>
    <t>Konzessionärer Anteil der Forderungen multilateraler Entwicklungs-banken und Fonds</t>
  </si>
  <si>
    <t>Forderungen der Weltbank (IBRD &amp; IDA) anteilig an den Forderungen aller multilateraler Entwicklungs-banken und Fonds</t>
  </si>
  <si>
    <t>Politische Verantwortlichkeit für ausstehende Forderungen****</t>
  </si>
  <si>
    <t xml:space="preserve">** Inklusive Forderungen des IWF (ohne Sonderziehungsrechte). Daten mit Stand 31.12.2022. </t>
  </si>
  <si>
    <t>**** Zur Methodik siehe erlassjahr.de; misereor (2024): "Schuldenreport 2024"; Artikel: "Gläubiger weltweit" (https://erlassjahr.de/produkt/schuldenreport-2024/). Hellrot hinterlegt = Wichtigste Gläubigergruppe; Fettgeschriebene Werte = Gläubiger(gruppe) verantwortet direkt oder indirekt mehr als 50 Prozent der ausstehenden Forderungen</t>
  </si>
  <si>
    <t>*** Wir klammern Sonderziehungsrechte aus der Analyse aus, da sie netto nicht schuldengenerierend wirken. Zu Sonderziehungsrechten und ihrer Wirkungsweise siehe auch Kröss, V. (2023): „IWF-Sonderziehungsrechte und ihre Weiterleitung: Eine kritische Bestandsaufnahme“, S. 3: „Was sind Sonderziehungsrechte“.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</si>
</sst>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\ %"/>
    <numFmt numFmtId="165" formatCode="0.0"/>
    <numFmt numFmtId="166" formatCode="0.000"/>
    <numFmt numFmtId="167" formatCode="#,##0.0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4"/>
      <color theme="4"/>
      <name val="Calibri"/>
      <family val="2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2"/>
      <color theme="1"/>
      <name val="Calibri (Textkörper)"/>
    </font>
    <font>
      <b/>
      <sz val="12"/>
      <color rgb="FF000000"/>
      <name val="Calibri (Textkörper)"/>
    </font>
    <font>
      <b/>
      <sz val="12"/>
      <color theme="1"/>
      <name val="Calibri (Textkörper)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164" fontId="6" fillId="0" borderId="0" xfId="0" applyNumberFormat="1" applyFont="1"/>
    <xf numFmtId="164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9" fillId="0" borderId="0" xfId="0" applyFont="1"/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0" fillId="0" borderId="0" xfId="0" applyNumberFormat="1"/>
    <xf numFmtId="166" fontId="0" fillId="0" borderId="10" xfId="0" applyNumberFormat="1" applyBorder="1" applyAlignment="1">
      <alignment horizontal="center" vertical="center"/>
    </xf>
    <xf numFmtId="167" fontId="0" fillId="0" borderId="0" xfId="0" applyNumberFormat="1"/>
    <xf numFmtId="167" fontId="0" fillId="0" borderId="10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7" xfId="0" applyBorder="1"/>
    <xf numFmtId="9" fontId="0" fillId="0" borderId="0" xfId="0" applyNumberFormat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0" fontId="0" fillId="0" borderId="14" xfId="0" applyBorder="1"/>
    <xf numFmtId="1" fontId="0" fillId="0" borderId="12" xfId="0" applyNumberFormat="1" applyBorder="1" applyAlignment="1">
      <alignment horizontal="center" vertical="center"/>
    </xf>
    <xf numFmtId="9" fontId="0" fillId="0" borderId="0" xfId="0" applyNumberFormat="1"/>
    <xf numFmtId="166" fontId="0" fillId="0" borderId="0" xfId="0" applyNumberFormat="1" applyAlignment="1">
      <alignment horizontal="center"/>
    </xf>
    <xf numFmtId="49" fontId="0" fillId="0" borderId="7" xfId="0" applyNumberFormat="1" applyBorder="1"/>
    <xf numFmtId="0" fontId="10" fillId="0" borderId="7" xfId="0" applyFont="1" applyBorder="1" applyAlignment="1">
      <alignment horizontal="center" vertical="center"/>
    </xf>
    <xf numFmtId="0" fontId="0" fillId="0" borderId="3" xfId="0" applyBorder="1"/>
    <xf numFmtId="49" fontId="0" fillId="0" borderId="4" xfId="0" applyNumberFormat="1" applyBorder="1"/>
    <xf numFmtId="0" fontId="10" fillId="0" borderId="4" xfId="0" applyFont="1" applyBorder="1" applyAlignment="1">
      <alignment horizontal="center" vertical="center"/>
    </xf>
    <xf numFmtId="0" fontId="0" fillId="0" borderId="6" xfId="0" applyBorder="1"/>
    <xf numFmtId="165" fontId="0" fillId="0" borderId="6" xfId="0" applyNumberFormat="1" applyBorder="1"/>
    <xf numFmtId="165" fontId="1" fillId="0" borderId="6" xfId="0" applyNumberFormat="1" applyFont="1" applyBorder="1"/>
    <xf numFmtId="0" fontId="0" fillId="0" borderId="15" xfId="0" applyBorder="1"/>
    <xf numFmtId="49" fontId="0" fillId="0" borderId="14" xfId="0" applyNumberFormat="1" applyBorder="1"/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166" fontId="6" fillId="0" borderId="0" xfId="0" applyNumberFormat="1" applyFont="1" applyAlignment="1">
      <alignment vertical="center" wrapText="1"/>
    </xf>
    <xf numFmtId="167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1" fillId="0" borderId="0" xfId="0" applyNumberFormat="1" applyFont="1"/>
    <xf numFmtId="0" fontId="11" fillId="0" borderId="0" xfId="0" applyFont="1"/>
    <xf numFmtId="164" fontId="6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9" fontId="0" fillId="0" borderId="14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166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6" fontId="0" fillId="0" borderId="26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166" fontId="0" fillId="0" borderId="13" xfId="0" applyNumberFormat="1" applyBorder="1" applyAlignment="1">
      <alignment horizontal="center"/>
    </xf>
    <xf numFmtId="4" fontId="6" fillId="0" borderId="6" xfId="0" applyNumberFormat="1" applyFont="1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Forderungen gegenüber öffentlichen Schuldnern in Ländern des Globalen Südens nach Gläubigergruppe (In Mrd.</a:t>
            </a:r>
            <a:r>
              <a:rPr lang="de-DE" baseline="0"/>
              <a:t> USD)...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Graphiken!$E$4:$E$5</c:f>
              <c:strCache>
                <c:ptCount val="2"/>
                <c:pt idx="0">
                  <c:v>Anteil einzelner Gläubiger(gruppen) an den gesamten öffentlichen Auslandsschulden von Ländern des Globalen Südens</c:v>
                </c:pt>
                <c:pt idx="1">
                  <c:v>Multilaterale Forderungen in Milliarden USD</c:v>
                </c:pt>
              </c:strCache>
            </c:strRef>
          </c:tx>
          <c:spPr>
            <a:pattFill prst="pct5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Graphiken!$A$6:$A$125</c:f>
              <c:strCache>
                <c:ptCount val="120"/>
                <c:pt idx="0">
                  <c:v>Afghanistan</c:v>
                </c:pt>
                <c:pt idx="1">
                  <c:v>Angola</c:v>
                </c:pt>
                <c:pt idx="2">
                  <c:v>Albanien</c:v>
                </c:pt>
                <c:pt idx="3">
                  <c:v>Argentinien</c:v>
                </c:pt>
                <c:pt idx="4">
                  <c:v>Armenien</c:v>
                </c:pt>
                <c:pt idx="5">
                  <c:v>Aserbaidschan</c:v>
                </c:pt>
                <c:pt idx="6">
                  <c:v>Burundi</c:v>
                </c:pt>
                <c:pt idx="7">
                  <c:v>Benin</c:v>
                </c:pt>
                <c:pt idx="8">
                  <c:v>Burkina Faso</c:v>
                </c:pt>
                <c:pt idx="9">
                  <c:v>Bangladesch</c:v>
                </c:pt>
                <c:pt idx="10">
                  <c:v>Bosnien und Herzegowina</c:v>
                </c:pt>
                <c:pt idx="11">
                  <c:v>Weißrussland</c:v>
                </c:pt>
                <c:pt idx="12">
                  <c:v>Belize</c:v>
                </c:pt>
                <c:pt idx="13">
                  <c:v>Bolivien</c:v>
                </c:pt>
                <c:pt idx="14">
                  <c:v>Brasilien</c:v>
                </c:pt>
                <c:pt idx="15">
                  <c:v>Bhutan</c:v>
                </c:pt>
                <c:pt idx="16">
                  <c:v>Botswana</c:v>
                </c:pt>
                <c:pt idx="17">
                  <c:v>Zentralafrikanische Republik</c:v>
                </c:pt>
                <c:pt idx="18">
                  <c:v>China</c:v>
                </c:pt>
                <c:pt idx="19">
                  <c:v>Elfenbeinküste</c:v>
                </c:pt>
                <c:pt idx="20">
                  <c:v>Kamerun</c:v>
                </c:pt>
                <c:pt idx="21">
                  <c:v>Demokratische Republik Kongo</c:v>
                </c:pt>
                <c:pt idx="22">
                  <c:v>Kongo</c:v>
                </c:pt>
                <c:pt idx="23">
                  <c:v>Kolumbien</c:v>
                </c:pt>
                <c:pt idx="24">
                  <c:v>Komoren</c:v>
                </c:pt>
                <c:pt idx="25">
                  <c:v>Cabo Verde</c:v>
                </c:pt>
                <c:pt idx="26">
                  <c:v>Costa Rica</c:v>
                </c:pt>
                <c:pt idx="27">
                  <c:v>Dschibuti</c:v>
                </c:pt>
                <c:pt idx="28">
                  <c:v>Dominica</c:v>
                </c:pt>
                <c:pt idx="29">
                  <c:v>Dominikanische Republik</c:v>
                </c:pt>
                <c:pt idx="30">
                  <c:v>Algerien</c:v>
                </c:pt>
                <c:pt idx="31">
                  <c:v>Ecuador</c:v>
                </c:pt>
                <c:pt idx="32">
                  <c:v>Ägypten</c:v>
                </c:pt>
                <c:pt idx="33">
                  <c:v>Eritrea</c:v>
                </c:pt>
                <c:pt idx="34">
                  <c:v>Äthiopien</c:v>
                </c:pt>
                <c:pt idx="35">
                  <c:v>Fidschi</c:v>
                </c:pt>
                <c:pt idx="36">
                  <c:v>Gabun</c:v>
                </c:pt>
                <c:pt idx="37">
                  <c:v>Georgien</c:v>
                </c:pt>
                <c:pt idx="38">
                  <c:v>Ghana</c:v>
                </c:pt>
                <c:pt idx="39">
                  <c:v>Guinea</c:v>
                </c:pt>
                <c:pt idx="40">
                  <c:v>Gambia</c:v>
                </c:pt>
                <c:pt idx="41">
                  <c:v>Guinea-Bissau</c:v>
                </c:pt>
                <c:pt idx="42">
                  <c:v>Grenada</c:v>
                </c:pt>
                <c:pt idx="43">
                  <c:v>Guatemala</c:v>
                </c:pt>
                <c:pt idx="44">
                  <c:v>Guyana</c:v>
                </c:pt>
                <c:pt idx="45">
                  <c:v>Honduras</c:v>
                </c:pt>
                <c:pt idx="46">
                  <c:v>Haiti</c:v>
                </c:pt>
                <c:pt idx="47">
                  <c:v>Indonesien</c:v>
                </c:pt>
                <c:pt idx="48">
                  <c:v>Indien</c:v>
                </c:pt>
                <c:pt idx="49">
                  <c:v>Iran</c:v>
                </c:pt>
                <c:pt idx="50">
                  <c:v>Irak</c:v>
                </c:pt>
                <c:pt idx="51">
                  <c:v>Jamaika</c:v>
                </c:pt>
                <c:pt idx="52">
                  <c:v>Jordanien</c:v>
                </c:pt>
                <c:pt idx="53">
                  <c:v>Kasachstan</c:v>
                </c:pt>
                <c:pt idx="54">
                  <c:v>Kenia</c:v>
                </c:pt>
                <c:pt idx="55">
                  <c:v>Kirgisistan</c:v>
                </c:pt>
                <c:pt idx="56">
                  <c:v>Kambodscha</c:v>
                </c:pt>
                <c:pt idx="57">
                  <c:v>Laos</c:v>
                </c:pt>
                <c:pt idx="58">
                  <c:v>Libanon</c:v>
                </c:pt>
                <c:pt idx="59">
                  <c:v>Liberia</c:v>
                </c:pt>
                <c:pt idx="60">
                  <c:v>Saint Lucia</c:v>
                </c:pt>
                <c:pt idx="61">
                  <c:v>Sri Lanka</c:v>
                </c:pt>
                <c:pt idx="62">
                  <c:v>Lesotho</c:v>
                </c:pt>
                <c:pt idx="63">
                  <c:v>Marokko</c:v>
                </c:pt>
                <c:pt idx="64">
                  <c:v>Republik Moldau</c:v>
                </c:pt>
                <c:pt idx="65">
                  <c:v>Madagaskar</c:v>
                </c:pt>
                <c:pt idx="66">
                  <c:v>Malediven</c:v>
                </c:pt>
                <c:pt idx="67">
                  <c:v>Mexiko</c:v>
                </c:pt>
                <c:pt idx="68">
                  <c:v>Nordmazedonien</c:v>
                </c:pt>
                <c:pt idx="69">
                  <c:v>Mali</c:v>
                </c:pt>
                <c:pt idx="70">
                  <c:v>Myanmar</c:v>
                </c:pt>
                <c:pt idx="71">
                  <c:v>Montenegro</c:v>
                </c:pt>
                <c:pt idx="72">
                  <c:v>Mongolei</c:v>
                </c:pt>
                <c:pt idx="73">
                  <c:v>Mosambik</c:v>
                </c:pt>
                <c:pt idx="74">
                  <c:v>Mauretanien</c:v>
                </c:pt>
                <c:pt idx="75">
                  <c:v>Mauritius</c:v>
                </c:pt>
                <c:pt idx="76">
                  <c:v>Malawi</c:v>
                </c:pt>
                <c:pt idx="77">
                  <c:v>Niger</c:v>
                </c:pt>
                <c:pt idx="78">
                  <c:v>Nigeria</c:v>
                </c:pt>
                <c:pt idx="79">
                  <c:v>Nicaragua</c:v>
                </c:pt>
                <c:pt idx="80">
                  <c:v>Nepal</c:v>
                </c:pt>
                <c:pt idx="81">
                  <c:v>Pakistan</c:v>
                </c:pt>
                <c:pt idx="82">
                  <c:v>Peru</c:v>
                </c:pt>
                <c:pt idx="83">
                  <c:v>Philippinen</c:v>
                </c:pt>
                <c:pt idx="84">
                  <c:v>Papua-Neuguinea</c:v>
                </c:pt>
                <c:pt idx="85">
                  <c:v>Paraguay</c:v>
                </c:pt>
                <c:pt idx="86">
                  <c:v>Kosovo</c:v>
                </c:pt>
                <c:pt idx="87">
                  <c:v>Russland</c:v>
                </c:pt>
                <c:pt idx="88">
                  <c:v>Ruanda</c:v>
                </c:pt>
                <c:pt idx="89">
                  <c:v>Sudan</c:v>
                </c:pt>
                <c:pt idx="90">
                  <c:v>Senegal</c:v>
                </c:pt>
                <c:pt idx="91">
                  <c:v>Salomoninseln</c:v>
                </c:pt>
                <c:pt idx="92">
                  <c:v>Sierra Leone</c:v>
                </c:pt>
                <c:pt idx="93">
                  <c:v>El Salvador</c:v>
                </c:pt>
                <c:pt idx="94">
                  <c:v>Serbien</c:v>
                </c:pt>
                <c:pt idx="95">
                  <c:v>Sao Tome und Principe</c:v>
                </c:pt>
                <c:pt idx="96">
                  <c:v>Surinam</c:v>
                </c:pt>
                <c:pt idx="97">
                  <c:v>Eswatini</c:v>
                </c:pt>
                <c:pt idx="98">
                  <c:v>Syrische Arabische Republik</c:v>
                </c:pt>
                <c:pt idx="99">
                  <c:v>Tschad</c:v>
                </c:pt>
                <c:pt idx="100">
                  <c:v>Togo</c:v>
                </c:pt>
                <c:pt idx="101">
                  <c:v>Thailand</c:v>
                </c:pt>
                <c:pt idx="102">
                  <c:v>Tadschikistan</c:v>
                </c:pt>
                <c:pt idx="103">
                  <c:v>Turkmenistan</c:v>
                </c:pt>
                <c:pt idx="104">
                  <c:v>Timor-Leste</c:v>
                </c:pt>
                <c:pt idx="105">
                  <c:v>Tonga</c:v>
                </c:pt>
                <c:pt idx="106">
                  <c:v>Tunesien</c:v>
                </c:pt>
                <c:pt idx="107">
                  <c:v>Türkei</c:v>
                </c:pt>
                <c:pt idx="108">
                  <c:v>Tansania</c:v>
                </c:pt>
                <c:pt idx="109">
                  <c:v>Uganda</c:v>
                </c:pt>
                <c:pt idx="110">
                  <c:v>Ukraine</c:v>
                </c:pt>
                <c:pt idx="111">
                  <c:v>Usbekistan</c:v>
                </c:pt>
                <c:pt idx="112">
                  <c:v>St. Vincent und die Grenadinen</c:v>
                </c:pt>
                <c:pt idx="113">
                  <c:v>Vietnam</c:v>
                </c:pt>
                <c:pt idx="114">
                  <c:v>Vanuatu</c:v>
                </c:pt>
                <c:pt idx="115">
                  <c:v>Samoa</c:v>
                </c:pt>
                <c:pt idx="116">
                  <c:v>Jemen</c:v>
                </c:pt>
                <c:pt idx="117">
                  <c:v>Südafrika</c:v>
                </c:pt>
                <c:pt idx="118">
                  <c:v>Sambia</c:v>
                </c:pt>
                <c:pt idx="119">
                  <c:v>Simbabwe</c:v>
                </c:pt>
              </c:strCache>
            </c:strRef>
          </c:cat>
          <c:val>
            <c:numRef>
              <c:f>Graphiken!$E$6:$E$125</c:f>
              <c:numCache>
                <c:formatCode>0.000</c:formatCode>
                <c:ptCount val="120"/>
                <c:pt idx="0">
                  <c:v>1.3747376089000001</c:v>
                </c:pt>
                <c:pt idx="1">
                  <c:v>8.8355702957000002</c:v>
                </c:pt>
                <c:pt idx="2">
                  <c:v>2.9297262343999999</c:v>
                </c:pt>
                <c:pt idx="3">
                  <c:v>75.323237727099993</c:v>
                </c:pt>
                <c:pt idx="4">
                  <c:v>3.7737989005000006</c:v>
                </c:pt>
                <c:pt idx="5">
                  <c:v>5.6414177675000001</c:v>
                </c:pt>
                <c:pt idx="6">
                  <c:v>0.46877418930000003</c:v>
                </c:pt>
                <c:pt idx="7">
                  <c:v>3.6024686548</c:v>
                </c:pt>
                <c:pt idx="8">
                  <c:v>4.1939717556999998</c:v>
                </c:pt>
                <c:pt idx="9">
                  <c:v>36.041752540299996</c:v>
                </c:pt>
                <c:pt idx="10">
                  <c:v>4.0091288043999995</c:v>
                </c:pt>
                <c:pt idx="11">
                  <c:v>3.6197870048</c:v>
                </c:pt>
                <c:pt idx="12">
                  <c:v>0.50658331239999999</c:v>
                </c:pt>
                <c:pt idx="13">
                  <c:v>9.1356235082000001</c:v>
                </c:pt>
                <c:pt idx="14">
                  <c:v>35.820007407599995</c:v>
                </c:pt>
                <c:pt idx="15">
                  <c:v>0.90549278129999999</c:v>
                </c:pt>
                <c:pt idx="16">
                  <c:v>1.5106587774</c:v>
                </c:pt>
                <c:pt idx="17">
                  <c:v>0.4412084805</c:v>
                </c:pt>
                <c:pt idx="18">
                  <c:v>35.839988383800005</c:v>
                </c:pt>
                <c:pt idx="19">
                  <c:v>7.9038666407000013</c:v>
                </c:pt>
                <c:pt idx="20">
                  <c:v>6.3258987565</c:v>
                </c:pt>
                <c:pt idx="21">
                  <c:v>4.2086774662999993</c:v>
                </c:pt>
                <c:pt idx="22">
                  <c:v>1.3233036132</c:v>
                </c:pt>
                <c:pt idx="23">
                  <c:v>35.154912303400003</c:v>
                </c:pt>
                <c:pt idx="24">
                  <c:v>0.13524185280000001</c:v>
                </c:pt>
                <c:pt idx="25">
                  <c:v>1.0970033308</c:v>
                </c:pt>
                <c:pt idx="26">
                  <c:v>7.8537358118000009</c:v>
                </c:pt>
                <c:pt idx="27">
                  <c:v>0.75021392899999984</c:v>
                </c:pt>
                <c:pt idx="28">
                  <c:v>0.25499911959999999</c:v>
                </c:pt>
                <c:pt idx="29">
                  <c:v>6.6776188381999999</c:v>
                </c:pt>
                <c:pt idx="30">
                  <c:v>0.86038384199999995</c:v>
                </c:pt>
                <c:pt idx="31">
                  <c:v>24.682483868099993</c:v>
                </c:pt>
                <c:pt idx="32">
                  <c:v>47.925630139699997</c:v>
                </c:pt>
                <c:pt idx="33">
                  <c:v>0.53315773170000003</c:v>
                </c:pt>
                <c:pt idx="34">
                  <c:v>14.942145632899999</c:v>
                </c:pt>
                <c:pt idx="35">
                  <c:v>1.203076</c:v>
                </c:pt>
                <c:pt idx="36">
                  <c:v>2.8919992090000002</c:v>
                </c:pt>
                <c:pt idx="37">
                  <c:v>6.2482819710999991</c:v>
                </c:pt>
                <c:pt idx="38">
                  <c:v>8.8535448372999994</c:v>
                </c:pt>
                <c:pt idx="39">
                  <c:v>1.9055617353000003</c:v>
                </c:pt>
                <c:pt idx="40">
                  <c:v>0.66520641989999996</c:v>
                </c:pt>
                <c:pt idx="41">
                  <c:v>0.51866389229999998</c:v>
                </c:pt>
                <c:pt idx="42">
                  <c:v>0.3860274487</c:v>
                </c:pt>
                <c:pt idx="43">
                  <c:v>4.7537302030999999</c:v>
                </c:pt>
                <c:pt idx="44">
                  <c:v>1.0922675054000002</c:v>
                </c:pt>
                <c:pt idx="45">
                  <c:v>6.6412040022000012</c:v>
                </c:pt>
                <c:pt idx="46">
                  <c:v>0.21837099119999998</c:v>
                </c:pt>
                <c:pt idx="47">
                  <c:v>35.4777502496</c:v>
                </c:pt>
                <c:pt idx="48">
                  <c:v>70.16027037660001</c:v>
                </c:pt>
                <c:pt idx="49">
                  <c:v>0.168184582</c:v>
                </c:pt>
                <c:pt idx="50">
                  <c:v>3.4618750774999998</c:v>
                </c:pt>
                <c:pt idx="51">
                  <c:v>3.7119197732</c:v>
                </c:pt>
                <c:pt idx="52">
                  <c:v>8.4813686748999988</c:v>
                </c:pt>
                <c:pt idx="53">
                  <c:v>6.7709561726</c:v>
                </c:pt>
                <c:pt idx="54">
                  <c:v>19.070961253399997</c:v>
                </c:pt>
                <c:pt idx="55">
                  <c:v>2.1408849698000001</c:v>
                </c:pt>
                <c:pt idx="56">
                  <c:v>3.2289809849000002</c:v>
                </c:pt>
                <c:pt idx="57">
                  <c:v>1.7732879390000003</c:v>
                </c:pt>
                <c:pt idx="58">
                  <c:v>1.6044390915</c:v>
                </c:pt>
                <c:pt idx="59">
                  <c:v>1.2579312267</c:v>
                </c:pt>
                <c:pt idx="60">
                  <c:v>0.37284965610000004</c:v>
                </c:pt>
                <c:pt idx="61">
                  <c:v>11.334882884799997</c:v>
                </c:pt>
                <c:pt idx="62">
                  <c:v>0.7912496068</c:v>
                </c:pt>
                <c:pt idx="63">
                  <c:v>21.903293299799998</c:v>
                </c:pt>
                <c:pt idx="64">
                  <c:v>2.6886112697</c:v>
                </c:pt>
                <c:pt idx="65">
                  <c:v>3.9083398969999994</c:v>
                </c:pt>
                <c:pt idx="66">
                  <c:v>0.46847193209999999</c:v>
                </c:pt>
                <c:pt idx="67">
                  <c:v>31.233872999999999</c:v>
                </c:pt>
                <c:pt idx="68">
                  <c:v>1.9888332799999997</c:v>
                </c:pt>
                <c:pt idx="69">
                  <c:v>4.2986312791999994</c:v>
                </c:pt>
                <c:pt idx="70">
                  <c:v>3.1729653095999999</c:v>
                </c:pt>
                <c:pt idx="71">
                  <c:v>0.71786541979999996</c:v>
                </c:pt>
                <c:pt idx="72">
                  <c:v>3.2894119908999997</c:v>
                </c:pt>
                <c:pt idx="73">
                  <c:v>5.0666536554000006</c:v>
                </c:pt>
                <c:pt idx="74">
                  <c:v>2.5608842462000001</c:v>
                </c:pt>
                <c:pt idx="75">
                  <c:v>0.63331350210000004</c:v>
                </c:pt>
                <c:pt idx="76">
                  <c:v>2.5574532359000002</c:v>
                </c:pt>
                <c:pt idx="77">
                  <c:v>4.2411142454000004</c:v>
                </c:pt>
                <c:pt idx="78">
                  <c:v>20.2585927473</c:v>
                </c:pt>
                <c:pt idx="79">
                  <c:v>5.7227858013999997</c:v>
                </c:pt>
                <c:pt idx="80">
                  <c:v>7.3230583306000003</c:v>
                </c:pt>
                <c:pt idx="81">
                  <c:v>43.759137913300002</c:v>
                </c:pt>
                <c:pt idx="82">
                  <c:v>8.9174256081000003</c:v>
                </c:pt>
                <c:pt idx="83">
                  <c:v>25.394789915499999</c:v>
                </c:pt>
                <c:pt idx="84">
                  <c:v>3.5093067778</c:v>
                </c:pt>
                <c:pt idx="85">
                  <c:v>6.4602009929999999</c:v>
                </c:pt>
                <c:pt idx="86">
                  <c:v>0.63342374260000001</c:v>
                </c:pt>
                <c:pt idx="87">
                  <c:v>9.5197271999999996E-3</c:v>
                </c:pt>
                <c:pt idx="88">
                  <c:v>4.4417439933999994</c:v>
                </c:pt>
                <c:pt idx="89">
                  <c:v>3.6949808645000002</c:v>
                </c:pt>
                <c:pt idx="90">
                  <c:v>7.6069832965000002</c:v>
                </c:pt>
                <c:pt idx="91">
                  <c:v>0.160177925</c:v>
                </c:pt>
                <c:pt idx="92">
                  <c:v>1.3724295355999998</c:v>
                </c:pt>
                <c:pt idx="93">
                  <c:v>5.6151832679</c:v>
                </c:pt>
                <c:pt idx="94">
                  <c:v>6.5856620929000007</c:v>
                </c:pt>
                <c:pt idx="95">
                  <c:v>8.47547996E-2</c:v>
                </c:pt>
                <c:pt idx="96">
                  <c:v>0.99045556909999999</c:v>
                </c:pt>
                <c:pt idx="97">
                  <c:v>0.60160514590000014</c:v>
                </c:pt>
                <c:pt idx="98">
                  <c:v>1.4120386994</c:v>
                </c:pt>
                <c:pt idx="99">
                  <c:v>1.4609437479</c:v>
                </c:pt>
                <c:pt idx="100">
                  <c:v>1.1421815394999999</c:v>
                </c:pt>
                <c:pt idx="101">
                  <c:v>2.315645</c:v>
                </c:pt>
                <c:pt idx="102">
                  <c:v>1.5739132237</c:v>
                </c:pt>
                <c:pt idx="103">
                  <c:v>1.1098074588</c:v>
                </c:pt>
                <c:pt idx="104">
                  <c:v>0.21395700000000001</c:v>
                </c:pt>
                <c:pt idx="105">
                  <c:v>8.6203727900000013E-2</c:v>
                </c:pt>
                <c:pt idx="106">
                  <c:v>13.849271443299999</c:v>
                </c:pt>
                <c:pt idx="107">
                  <c:v>24.579022888400004</c:v>
                </c:pt>
                <c:pt idx="108">
                  <c:v>13.238758408899999</c:v>
                </c:pt>
                <c:pt idx="109">
                  <c:v>9.0067711161000013</c:v>
                </c:pt>
                <c:pt idx="110">
                  <c:v>36.664838711000002</c:v>
                </c:pt>
                <c:pt idx="111">
                  <c:v>13.2504726187</c:v>
                </c:pt>
                <c:pt idx="112">
                  <c:v>0.48149400930000003</c:v>
                </c:pt>
                <c:pt idx="113">
                  <c:v>23.3110455761</c:v>
                </c:pt>
                <c:pt idx="114">
                  <c:v>0.15678408599999999</c:v>
                </c:pt>
                <c:pt idx="115">
                  <c:v>0.19545813709999996</c:v>
                </c:pt>
                <c:pt idx="116">
                  <c:v>2.7649296673000001</c:v>
                </c:pt>
                <c:pt idx="117">
                  <c:v>11.350446488300001</c:v>
                </c:pt>
                <c:pt idx="118">
                  <c:v>4.0640894034999997</c:v>
                </c:pt>
                <c:pt idx="119">
                  <c:v>1.1688969291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3-AF47-96E9-C2896876E0C9}"/>
            </c:ext>
          </c:extLst>
        </c:ser>
        <c:ser>
          <c:idx val="1"/>
          <c:order val="1"/>
          <c:tx>
            <c:strRef>
              <c:f>Graphiken!$F$4:$F$5</c:f>
              <c:strCache>
                <c:ptCount val="2"/>
                <c:pt idx="0">
                  <c:v>Anteil einzelner Gläubiger(gruppen) an den gesamten öffentlichen Auslandsschulden von Ländern des Globalen Südens</c:v>
                </c:pt>
                <c:pt idx="1">
                  <c:v>Private Forderungen in Milliarden USD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Graphiken!$A$6:$A$125</c:f>
              <c:strCache>
                <c:ptCount val="120"/>
                <c:pt idx="0">
                  <c:v>Afghanistan</c:v>
                </c:pt>
                <c:pt idx="1">
                  <c:v>Angola</c:v>
                </c:pt>
                <c:pt idx="2">
                  <c:v>Albanien</c:v>
                </c:pt>
                <c:pt idx="3">
                  <c:v>Argentinien</c:v>
                </c:pt>
                <c:pt idx="4">
                  <c:v>Armenien</c:v>
                </c:pt>
                <c:pt idx="5">
                  <c:v>Aserbaidschan</c:v>
                </c:pt>
                <c:pt idx="6">
                  <c:v>Burundi</c:v>
                </c:pt>
                <c:pt idx="7">
                  <c:v>Benin</c:v>
                </c:pt>
                <c:pt idx="8">
                  <c:v>Burkina Faso</c:v>
                </c:pt>
                <c:pt idx="9">
                  <c:v>Bangladesch</c:v>
                </c:pt>
                <c:pt idx="10">
                  <c:v>Bosnien und Herzegowina</c:v>
                </c:pt>
                <c:pt idx="11">
                  <c:v>Weißrussland</c:v>
                </c:pt>
                <c:pt idx="12">
                  <c:v>Belize</c:v>
                </c:pt>
                <c:pt idx="13">
                  <c:v>Bolivien</c:v>
                </c:pt>
                <c:pt idx="14">
                  <c:v>Brasilien</c:v>
                </c:pt>
                <c:pt idx="15">
                  <c:v>Bhutan</c:v>
                </c:pt>
                <c:pt idx="16">
                  <c:v>Botswana</c:v>
                </c:pt>
                <c:pt idx="17">
                  <c:v>Zentralafrikanische Republik</c:v>
                </c:pt>
                <c:pt idx="18">
                  <c:v>China</c:v>
                </c:pt>
                <c:pt idx="19">
                  <c:v>Elfenbeinküste</c:v>
                </c:pt>
                <c:pt idx="20">
                  <c:v>Kamerun</c:v>
                </c:pt>
                <c:pt idx="21">
                  <c:v>Demokratische Republik Kongo</c:v>
                </c:pt>
                <c:pt idx="22">
                  <c:v>Kongo</c:v>
                </c:pt>
                <c:pt idx="23">
                  <c:v>Kolumbien</c:v>
                </c:pt>
                <c:pt idx="24">
                  <c:v>Komoren</c:v>
                </c:pt>
                <c:pt idx="25">
                  <c:v>Cabo Verde</c:v>
                </c:pt>
                <c:pt idx="26">
                  <c:v>Costa Rica</c:v>
                </c:pt>
                <c:pt idx="27">
                  <c:v>Dschibuti</c:v>
                </c:pt>
                <c:pt idx="28">
                  <c:v>Dominica</c:v>
                </c:pt>
                <c:pt idx="29">
                  <c:v>Dominikanische Republik</c:v>
                </c:pt>
                <c:pt idx="30">
                  <c:v>Algerien</c:v>
                </c:pt>
                <c:pt idx="31">
                  <c:v>Ecuador</c:v>
                </c:pt>
                <c:pt idx="32">
                  <c:v>Ägypten</c:v>
                </c:pt>
                <c:pt idx="33">
                  <c:v>Eritrea</c:v>
                </c:pt>
                <c:pt idx="34">
                  <c:v>Äthiopien</c:v>
                </c:pt>
                <c:pt idx="35">
                  <c:v>Fidschi</c:v>
                </c:pt>
                <c:pt idx="36">
                  <c:v>Gabun</c:v>
                </c:pt>
                <c:pt idx="37">
                  <c:v>Georgien</c:v>
                </c:pt>
                <c:pt idx="38">
                  <c:v>Ghana</c:v>
                </c:pt>
                <c:pt idx="39">
                  <c:v>Guinea</c:v>
                </c:pt>
                <c:pt idx="40">
                  <c:v>Gambia</c:v>
                </c:pt>
                <c:pt idx="41">
                  <c:v>Guinea-Bissau</c:v>
                </c:pt>
                <c:pt idx="42">
                  <c:v>Grenada</c:v>
                </c:pt>
                <c:pt idx="43">
                  <c:v>Guatemala</c:v>
                </c:pt>
                <c:pt idx="44">
                  <c:v>Guyana</c:v>
                </c:pt>
                <c:pt idx="45">
                  <c:v>Honduras</c:v>
                </c:pt>
                <c:pt idx="46">
                  <c:v>Haiti</c:v>
                </c:pt>
                <c:pt idx="47">
                  <c:v>Indonesien</c:v>
                </c:pt>
                <c:pt idx="48">
                  <c:v>Indien</c:v>
                </c:pt>
                <c:pt idx="49">
                  <c:v>Iran</c:v>
                </c:pt>
                <c:pt idx="50">
                  <c:v>Irak</c:v>
                </c:pt>
                <c:pt idx="51">
                  <c:v>Jamaika</c:v>
                </c:pt>
                <c:pt idx="52">
                  <c:v>Jordanien</c:v>
                </c:pt>
                <c:pt idx="53">
                  <c:v>Kasachstan</c:v>
                </c:pt>
                <c:pt idx="54">
                  <c:v>Kenia</c:v>
                </c:pt>
                <c:pt idx="55">
                  <c:v>Kirgisistan</c:v>
                </c:pt>
                <c:pt idx="56">
                  <c:v>Kambodscha</c:v>
                </c:pt>
                <c:pt idx="57">
                  <c:v>Laos</c:v>
                </c:pt>
                <c:pt idx="58">
                  <c:v>Libanon</c:v>
                </c:pt>
                <c:pt idx="59">
                  <c:v>Liberia</c:v>
                </c:pt>
                <c:pt idx="60">
                  <c:v>Saint Lucia</c:v>
                </c:pt>
                <c:pt idx="61">
                  <c:v>Sri Lanka</c:v>
                </c:pt>
                <c:pt idx="62">
                  <c:v>Lesotho</c:v>
                </c:pt>
                <c:pt idx="63">
                  <c:v>Marokko</c:v>
                </c:pt>
                <c:pt idx="64">
                  <c:v>Republik Moldau</c:v>
                </c:pt>
                <c:pt idx="65">
                  <c:v>Madagaskar</c:v>
                </c:pt>
                <c:pt idx="66">
                  <c:v>Malediven</c:v>
                </c:pt>
                <c:pt idx="67">
                  <c:v>Mexiko</c:v>
                </c:pt>
                <c:pt idx="68">
                  <c:v>Nordmazedonien</c:v>
                </c:pt>
                <c:pt idx="69">
                  <c:v>Mali</c:v>
                </c:pt>
                <c:pt idx="70">
                  <c:v>Myanmar</c:v>
                </c:pt>
                <c:pt idx="71">
                  <c:v>Montenegro</c:v>
                </c:pt>
                <c:pt idx="72">
                  <c:v>Mongolei</c:v>
                </c:pt>
                <c:pt idx="73">
                  <c:v>Mosambik</c:v>
                </c:pt>
                <c:pt idx="74">
                  <c:v>Mauretanien</c:v>
                </c:pt>
                <c:pt idx="75">
                  <c:v>Mauritius</c:v>
                </c:pt>
                <c:pt idx="76">
                  <c:v>Malawi</c:v>
                </c:pt>
                <c:pt idx="77">
                  <c:v>Niger</c:v>
                </c:pt>
                <c:pt idx="78">
                  <c:v>Nigeria</c:v>
                </c:pt>
                <c:pt idx="79">
                  <c:v>Nicaragua</c:v>
                </c:pt>
                <c:pt idx="80">
                  <c:v>Nepal</c:v>
                </c:pt>
                <c:pt idx="81">
                  <c:v>Pakistan</c:v>
                </c:pt>
                <c:pt idx="82">
                  <c:v>Peru</c:v>
                </c:pt>
                <c:pt idx="83">
                  <c:v>Philippinen</c:v>
                </c:pt>
                <c:pt idx="84">
                  <c:v>Papua-Neuguinea</c:v>
                </c:pt>
                <c:pt idx="85">
                  <c:v>Paraguay</c:v>
                </c:pt>
                <c:pt idx="86">
                  <c:v>Kosovo</c:v>
                </c:pt>
                <c:pt idx="87">
                  <c:v>Russland</c:v>
                </c:pt>
                <c:pt idx="88">
                  <c:v>Ruanda</c:v>
                </c:pt>
                <c:pt idx="89">
                  <c:v>Sudan</c:v>
                </c:pt>
                <c:pt idx="90">
                  <c:v>Senegal</c:v>
                </c:pt>
                <c:pt idx="91">
                  <c:v>Salomoninseln</c:v>
                </c:pt>
                <c:pt idx="92">
                  <c:v>Sierra Leone</c:v>
                </c:pt>
                <c:pt idx="93">
                  <c:v>El Salvador</c:v>
                </c:pt>
                <c:pt idx="94">
                  <c:v>Serbien</c:v>
                </c:pt>
                <c:pt idx="95">
                  <c:v>Sao Tome und Principe</c:v>
                </c:pt>
                <c:pt idx="96">
                  <c:v>Surinam</c:v>
                </c:pt>
                <c:pt idx="97">
                  <c:v>Eswatini</c:v>
                </c:pt>
                <c:pt idx="98">
                  <c:v>Syrische Arabische Republik</c:v>
                </c:pt>
                <c:pt idx="99">
                  <c:v>Tschad</c:v>
                </c:pt>
                <c:pt idx="100">
                  <c:v>Togo</c:v>
                </c:pt>
                <c:pt idx="101">
                  <c:v>Thailand</c:v>
                </c:pt>
                <c:pt idx="102">
                  <c:v>Tadschikistan</c:v>
                </c:pt>
                <c:pt idx="103">
                  <c:v>Turkmenistan</c:v>
                </c:pt>
                <c:pt idx="104">
                  <c:v>Timor-Leste</c:v>
                </c:pt>
                <c:pt idx="105">
                  <c:v>Tonga</c:v>
                </c:pt>
                <c:pt idx="106">
                  <c:v>Tunesien</c:v>
                </c:pt>
                <c:pt idx="107">
                  <c:v>Türkei</c:v>
                </c:pt>
                <c:pt idx="108">
                  <c:v>Tansania</c:v>
                </c:pt>
                <c:pt idx="109">
                  <c:v>Uganda</c:v>
                </c:pt>
                <c:pt idx="110">
                  <c:v>Ukraine</c:v>
                </c:pt>
                <c:pt idx="111">
                  <c:v>Usbekistan</c:v>
                </c:pt>
                <c:pt idx="112">
                  <c:v>St. Vincent und die Grenadinen</c:v>
                </c:pt>
                <c:pt idx="113">
                  <c:v>Vietnam</c:v>
                </c:pt>
                <c:pt idx="114">
                  <c:v>Vanuatu</c:v>
                </c:pt>
                <c:pt idx="115">
                  <c:v>Samoa</c:v>
                </c:pt>
                <c:pt idx="116">
                  <c:v>Jemen</c:v>
                </c:pt>
                <c:pt idx="117">
                  <c:v>Südafrika</c:v>
                </c:pt>
                <c:pt idx="118">
                  <c:v>Sambia</c:v>
                </c:pt>
                <c:pt idx="119">
                  <c:v>Simbabwe</c:v>
                </c:pt>
              </c:strCache>
            </c:strRef>
          </c:cat>
          <c:val>
            <c:numRef>
              <c:f>Graphiken!$F$6:$F$125</c:f>
              <c:numCache>
                <c:formatCode>0.000</c:formatCode>
                <c:ptCount val="120"/>
                <c:pt idx="1">
                  <c:v>37.289319965600001</c:v>
                </c:pt>
                <c:pt idx="2">
                  <c:v>1.5327383312</c:v>
                </c:pt>
                <c:pt idx="3">
                  <c:v>74.230002342900008</c:v>
                </c:pt>
                <c:pt idx="4">
                  <c:v>1.7803232557999997</c:v>
                </c:pt>
                <c:pt idx="5">
                  <c:v>6.2535820171999994</c:v>
                </c:pt>
                <c:pt idx="7">
                  <c:v>2.4267272534000002</c:v>
                </c:pt>
                <c:pt idx="8">
                  <c:v>8.9680728000000008E-3</c:v>
                </c:pt>
                <c:pt idx="9">
                  <c:v>7.2068517398000003</c:v>
                </c:pt>
                <c:pt idx="10">
                  <c:v>0.52345348879999998</c:v>
                </c:pt>
                <c:pt idx="11">
                  <c:v>3.4054188443000002</c:v>
                </c:pt>
                <c:pt idx="12">
                  <c:v>0.40415699999999999</c:v>
                </c:pt>
                <c:pt idx="13">
                  <c:v>2.1184989889999999</c:v>
                </c:pt>
                <c:pt idx="14">
                  <c:v>145.76274916439999</c:v>
                </c:pt>
                <c:pt idx="15">
                  <c:v>1.0470812199999999E-2</c:v>
                </c:pt>
                <c:pt idx="17">
                  <c:v>5.4604342999999998E-3</c:v>
                </c:pt>
                <c:pt idx="18">
                  <c:v>415.46919984040005</c:v>
                </c:pt>
                <c:pt idx="19">
                  <c:v>14.842427025300001</c:v>
                </c:pt>
                <c:pt idx="20">
                  <c:v>1.4309061615999998</c:v>
                </c:pt>
                <c:pt idx="21">
                  <c:v>7.3529999999999998E-2</c:v>
                </c:pt>
                <c:pt idx="22">
                  <c:v>3.2406897253000002</c:v>
                </c:pt>
                <c:pt idx="23">
                  <c:v>61.845800369299994</c:v>
                </c:pt>
                <c:pt idx="25">
                  <c:v>0.47503377520000001</c:v>
                </c:pt>
                <c:pt idx="26">
                  <c:v>7.139983</c:v>
                </c:pt>
                <c:pt idx="28">
                  <c:v>5.40490369E-2</c:v>
                </c:pt>
                <c:pt idx="29">
                  <c:v>28.068728821399997</c:v>
                </c:pt>
                <c:pt idx="31">
                  <c:v>17.592774239000001</c:v>
                </c:pt>
                <c:pt idx="32">
                  <c:v>46.157405995800005</c:v>
                </c:pt>
                <c:pt idx="34">
                  <c:v>5.2418381771</c:v>
                </c:pt>
                <c:pt idx="36">
                  <c:v>2.866449813</c:v>
                </c:pt>
                <c:pt idx="37">
                  <c:v>2.5766756260000001</c:v>
                </c:pt>
                <c:pt idx="38">
                  <c:v>17.0861804251</c:v>
                </c:pt>
                <c:pt idx="39">
                  <c:v>0.42126222640000011</c:v>
                </c:pt>
                <c:pt idx="41">
                  <c:v>0.3216</c:v>
                </c:pt>
                <c:pt idx="42">
                  <c:v>8.5510326399999975E-2</c:v>
                </c:pt>
                <c:pt idx="43">
                  <c:v>6.6491769238000007</c:v>
                </c:pt>
                <c:pt idx="44">
                  <c:v>2.9192801999999997E-2</c:v>
                </c:pt>
                <c:pt idx="45">
                  <c:v>1.9455889764000001</c:v>
                </c:pt>
                <c:pt idx="46">
                  <c:v>3.7206999999999997E-2</c:v>
                </c:pt>
                <c:pt idx="47">
                  <c:v>169.5498932232</c:v>
                </c:pt>
                <c:pt idx="48">
                  <c:v>103.36712446830001</c:v>
                </c:pt>
                <c:pt idx="49">
                  <c:v>0.14797513540000001</c:v>
                </c:pt>
                <c:pt idx="50">
                  <c:v>3.983627378</c:v>
                </c:pt>
                <c:pt idx="51">
                  <c:v>5.1443339999999997</c:v>
                </c:pt>
                <c:pt idx="52">
                  <c:v>8.6464048608999988</c:v>
                </c:pt>
                <c:pt idx="53">
                  <c:v>16.834168972000001</c:v>
                </c:pt>
                <c:pt idx="54">
                  <c:v>8.1977764620000002</c:v>
                </c:pt>
                <c:pt idx="57">
                  <c:v>1.6294459788</c:v>
                </c:pt>
                <c:pt idx="58">
                  <c:v>31.3814866568</c:v>
                </c:pt>
                <c:pt idx="60">
                  <c:v>0.25521500000000003</c:v>
                </c:pt>
                <c:pt idx="61">
                  <c:v>15.817463612799999</c:v>
                </c:pt>
                <c:pt idx="62">
                  <c:v>3.2083327999999998E-3</c:v>
                </c:pt>
                <c:pt idx="63">
                  <c:v>14.2634860648</c:v>
                </c:pt>
                <c:pt idx="64">
                  <c:v>1.6076861800000002E-2</c:v>
                </c:pt>
                <c:pt idx="65">
                  <c:v>9.9277980900000021E-2</c:v>
                </c:pt>
                <c:pt idx="66">
                  <c:v>1.160542</c:v>
                </c:pt>
                <c:pt idx="67">
                  <c:v>259.4983289978</c:v>
                </c:pt>
                <c:pt idx="68">
                  <c:v>2.7867335515999998</c:v>
                </c:pt>
                <c:pt idx="70">
                  <c:v>1.7554548672000001</c:v>
                </c:pt>
                <c:pt idx="71">
                  <c:v>2.3437301215999997</c:v>
                </c:pt>
                <c:pt idx="72">
                  <c:v>2.7465471255999994</c:v>
                </c:pt>
                <c:pt idx="73">
                  <c:v>1.3237076134000001</c:v>
                </c:pt>
                <c:pt idx="75">
                  <c:v>1.1569189254000001</c:v>
                </c:pt>
                <c:pt idx="77">
                  <c:v>0.18295496459999999</c:v>
                </c:pt>
                <c:pt idx="78">
                  <c:v>17.842670613199999</c:v>
                </c:pt>
                <c:pt idx="79">
                  <c:v>1.8221917399999999E-2</c:v>
                </c:pt>
                <c:pt idx="81">
                  <c:v>18.469223</c:v>
                </c:pt>
                <c:pt idx="82">
                  <c:v>31.063550620000001</c:v>
                </c:pt>
                <c:pt idx="83">
                  <c:v>27.551241374700002</c:v>
                </c:pt>
                <c:pt idx="84">
                  <c:v>0.58025311720000006</c:v>
                </c:pt>
                <c:pt idx="85">
                  <c:v>6.0712361845</c:v>
                </c:pt>
                <c:pt idx="86">
                  <c:v>3.7449392599999999E-2</c:v>
                </c:pt>
                <c:pt idx="87">
                  <c:v>135.08889866249999</c:v>
                </c:pt>
                <c:pt idx="88">
                  <c:v>1.1744950000000001</c:v>
                </c:pt>
                <c:pt idx="89">
                  <c:v>4.7267300536000008</c:v>
                </c:pt>
                <c:pt idx="90">
                  <c:v>4.8757652633999999</c:v>
                </c:pt>
                <c:pt idx="92">
                  <c:v>0.16492999999999999</c:v>
                </c:pt>
                <c:pt idx="93">
                  <c:v>6.4522899576000006</c:v>
                </c:pt>
                <c:pt idx="94">
                  <c:v>8.7900184627999991</c:v>
                </c:pt>
                <c:pt idx="95">
                  <c:v>0.01</c:v>
                </c:pt>
                <c:pt idx="96">
                  <c:v>0.8189870680000001</c:v>
                </c:pt>
                <c:pt idx="97">
                  <c:v>8.8268849999999996E-3</c:v>
                </c:pt>
                <c:pt idx="98">
                  <c:v>1.5757151599999998E-2</c:v>
                </c:pt>
                <c:pt idx="99">
                  <c:v>0.77849999999999997</c:v>
                </c:pt>
                <c:pt idx="100">
                  <c:v>0.26463199279999999</c:v>
                </c:pt>
                <c:pt idx="101">
                  <c:v>30.931439999999998</c:v>
                </c:pt>
                <c:pt idx="102">
                  <c:v>0.52133200000000002</c:v>
                </c:pt>
                <c:pt idx="103">
                  <c:v>0.6143607136</c:v>
                </c:pt>
                <c:pt idx="106">
                  <c:v>4.8973893533000004</c:v>
                </c:pt>
                <c:pt idx="107">
                  <c:v>108.5511177664</c:v>
                </c:pt>
                <c:pt idx="108">
                  <c:v>3.1329413848000001</c:v>
                </c:pt>
                <c:pt idx="109">
                  <c:v>0.40950239839999997</c:v>
                </c:pt>
                <c:pt idx="110">
                  <c:v>29.465343748399995</c:v>
                </c:pt>
                <c:pt idx="111">
                  <c:v>6.3380916832</c:v>
                </c:pt>
                <c:pt idx="112">
                  <c:v>7.9607406000000002E-3</c:v>
                </c:pt>
                <c:pt idx="113">
                  <c:v>4.8943096846999996</c:v>
                </c:pt>
                <c:pt idx="117">
                  <c:v>80.192070607400012</c:v>
                </c:pt>
                <c:pt idx="118">
                  <c:v>7.2186855868000004</c:v>
                </c:pt>
                <c:pt idx="119">
                  <c:v>0.38001258569999996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3-AF47-96E9-C2896876E0C9}"/>
            </c:ext>
          </c:extLst>
        </c:ser>
        <c:ser>
          <c:idx val="2"/>
          <c:order val="2"/>
          <c:tx>
            <c:strRef>
              <c:f>Graphiken!$G$4:$G$5</c:f>
              <c:strCache>
                <c:ptCount val="2"/>
                <c:pt idx="0">
                  <c:v>Anteil einzelner Gläubiger(gruppen) an den gesamten öffentlichen Auslandsschulden von Ländern des Globalen Südens</c:v>
                </c:pt>
                <c:pt idx="1">
                  <c:v>Bilaterale Forderungen in Milliarden USD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Graphiken!$A$6:$A$125</c:f>
              <c:strCache>
                <c:ptCount val="120"/>
                <c:pt idx="0">
                  <c:v>Afghanistan</c:v>
                </c:pt>
                <c:pt idx="1">
                  <c:v>Angola</c:v>
                </c:pt>
                <c:pt idx="2">
                  <c:v>Albanien</c:v>
                </c:pt>
                <c:pt idx="3">
                  <c:v>Argentinien</c:v>
                </c:pt>
                <c:pt idx="4">
                  <c:v>Armenien</c:v>
                </c:pt>
                <c:pt idx="5">
                  <c:v>Aserbaidschan</c:v>
                </c:pt>
                <c:pt idx="6">
                  <c:v>Burundi</c:v>
                </c:pt>
                <c:pt idx="7">
                  <c:v>Benin</c:v>
                </c:pt>
                <c:pt idx="8">
                  <c:v>Burkina Faso</c:v>
                </c:pt>
                <c:pt idx="9">
                  <c:v>Bangladesch</c:v>
                </c:pt>
                <c:pt idx="10">
                  <c:v>Bosnien und Herzegowina</c:v>
                </c:pt>
                <c:pt idx="11">
                  <c:v>Weißrussland</c:v>
                </c:pt>
                <c:pt idx="12">
                  <c:v>Belize</c:v>
                </c:pt>
                <c:pt idx="13">
                  <c:v>Bolivien</c:v>
                </c:pt>
                <c:pt idx="14">
                  <c:v>Brasilien</c:v>
                </c:pt>
                <c:pt idx="15">
                  <c:v>Bhutan</c:v>
                </c:pt>
                <c:pt idx="16">
                  <c:v>Botswana</c:v>
                </c:pt>
                <c:pt idx="17">
                  <c:v>Zentralafrikanische Republik</c:v>
                </c:pt>
                <c:pt idx="18">
                  <c:v>China</c:v>
                </c:pt>
                <c:pt idx="19">
                  <c:v>Elfenbeinküste</c:v>
                </c:pt>
                <c:pt idx="20">
                  <c:v>Kamerun</c:v>
                </c:pt>
                <c:pt idx="21">
                  <c:v>Demokratische Republik Kongo</c:v>
                </c:pt>
                <c:pt idx="22">
                  <c:v>Kongo</c:v>
                </c:pt>
                <c:pt idx="23">
                  <c:v>Kolumbien</c:v>
                </c:pt>
                <c:pt idx="24">
                  <c:v>Komoren</c:v>
                </c:pt>
                <c:pt idx="25">
                  <c:v>Cabo Verde</c:v>
                </c:pt>
                <c:pt idx="26">
                  <c:v>Costa Rica</c:v>
                </c:pt>
                <c:pt idx="27">
                  <c:v>Dschibuti</c:v>
                </c:pt>
                <c:pt idx="28">
                  <c:v>Dominica</c:v>
                </c:pt>
                <c:pt idx="29">
                  <c:v>Dominikanische Republik</c:v>
                </c:pt>
                <c:pt idx="30">
                  <c:v>Algerien</c:v>
                </c:pt>
                <c:pt idx="31">
                  <c:v>Ecuador</c:v>
                </c:pt>
                <c:pt idx="32">
                  <c:v>Ägypten</c:v>
                </c:pt>
                <c:pt idx="33">
                  <c:v>Eritrea</c:v>
                </c:pt>
                <c:pt idx="34">
                  <c:v>Äthiopien</c:v>
                </c:pt>
                <c:pt idx="35">
                  <c:v>Fidschi</c:v>
                </c:pt>
                <c:pt idx="36">
                  <c:v>Gabun</c:v>
                </c:pt>
                <c:pt idx="37">
                  <c:v>Georgien</c:v>
                </c:pt>
                <c:pt idx="38">
                  <c:v>Ghana</c:v>
                </c:pt>
                <c:pt idx="39">
                  <c:v>Guinea</c:v>
                </c:pt>
                <c:pt idx="40">
                  <c:v>Gambia</c:v>
                </c:pt>
                <c:pt idx="41">
                  <c:v>Guinea-Bissau</c:v>
                </c:pt>
                <c:pt idx="42">
                  <c:v>Grenada</c:v>
                </c:pt>
                <c:pt idx="43">
                  <c:v>Guatemala</c:v>
                </c:pt>
                <c:pt idx="44">
                  <c:v>Guyana</c:v>
                </c:pt>
                <c:pt idx="45">
                  <c:v>Honduras</c:v>
                </c:pt>
                <c:pt idx="46">
                  <c:v>Haiti</c:v>
                </c:pt>
                <c:pt idx="47">
                  <c:v>Indonesien</c:v>
                </c:pt>
                <c:pt idx="48">
                  <c:v>Indien</c:v>
                </c:pt>
                <c:pt idx="49">
                  <c:v>Iran</c:v>
                </c:pt>
                <c:pt idx="50">
                  <c:v>Irak</c:v>
                </c:pt>
                <c:pt idx="51">
                  <c:v>Jamaika</c:v>
                </c:pt>
                <c:pt idx="52">
                  <c:v>Jordanien</c:v>
                </c:pt>
                <c:pt idx="53">
                  <c:v>Kasachstan</c:v>
                </c:pt>
                <c:pt idx="54">
                  <c:v>Kenia</c:v>
                </c:pt>
                <c:pt idx="55">
                  <c:v>Kirgisistan</c:v>
                </c:pt>
                <c:pt idx="56">
                  <c:v>Kambodscha</c:v>
                </c:pt>
                <c:pt idx="57">
                  <c:v>Laos</c:v>
                </c:pt>
                <c:pt idx="58">
                  <c:v>Libanon</c:v>
                </c:pt>
                <c:pt idx="59">
                  <c:v>Liberia</c:v>
                </c:pt>
                <c:pt idx="60">
                  <c:v>Saint Lucia</c:v>
                </c:pt>
                <c:pt idx="61">
                  <c:v>Sri Lanka</c:v>
                </c:pt>
                <c:pt idx="62">
                  <c:v>Lesotho</c:v>
                </c:pt>
                <c:pt idx="63">
                  <c:v>Marokko</c:v>
                </c:pt>
                <c:pt idx="64">
                  <c:v>Republik Moldau</c:v>
                </c:pt>
                <c:pt idx="65">
                  <c:v>Madagaskar</c:v>
                </c:pt>
                <c:pt idx="66">
                  <c:v>Malediven</c:v>
                </c:pt>
                <c:pt idx="67">
                  <c:v>Mexiko</c:v>
                </c:pt>
                <c:pt idx="68">
                  <c:v>Nordmazedonien</c:v>
                </c:pt>
                <c:pt idx="69">
                  <c:v>Mali</c:v>
                </c:pt>
                <c:pt idx="70">
                  <c:v>Myanmar</c:v>
                </c:pt>
                <c:pt idx="71">
                  <c:v>Montenegro</c:v>
                </c:pt>
                <c:pt idx="72">
                  <c:v>Mongolei</c:v>
                </c:pt>
                <c:pt idx="73">
                  <c:v>Mosambik</c:v>
                </c:pt>
                <c:pt idx="74">
                  <c:v>Mauretanien</c:v>
                </c:pt>
                <c:pt idx="75">
                  <c:v>Mauritius</c:v>
                </c:pt>
                <c:pt idx="76">
                  <c:v>Malawi</c:v>
                </c:pt>
                <c:pt idx="77">
                  <c:v>Niger</c:v>
                </c:pt>
                <c:pt idx="78">
                  <c:v>Nigeria</c:v>
                </c:pt>
                <c:pt idx="79">
                  <c:v>Nicaragua</c:v>
                </c:pt>
                <c:pt idx="80">
                  <c:v>Nepal</c:v>
                </c:pt>
                <c:pt idx="81">
                  <c:v>Pakistan</c:v>
                </c:pt>
                <c:pt idx="82">
                  <c:v>Peru</c:v>
                </c:pt>
                <c:pt idx="83">
                  <c:v>Philippinen</c:v>
                </c:pt>
                <c:pt idx="84">
                  <c:v>Papua-Neuguinea</c:v>
                </c:pt>
                <c:pt idx="85">
                  <c:v>Paraguay</c:v>
                </c:pt>
                <c:pt idx="86">
                  <c:v>Kosovo</c:v>
                </c:pt>
                <c:pt idx="87">
                  <c:v>Russland</c:v>
                </c:pt>
                <c:pt idx="88">
                  <c:v>Ruanda</c:v>
                </c:pt>
                <c:pt idx="89">
                  <c:v>Sudan</c:v>
                </c:pt>
                <c:pt idx="90">
                  <c:v>Senegal</c:v>
                </c:pt>
                <c:pt idx="91">
                  <c:v>Salomoninseln</c:v>
                </c:pt>
                <c:pt idx="92">
                  <c:v>Sierra Leone</c:v>
                </c:pt>
                <c:pt idx="93">
                  <c:v>El Salvador</c:v>
                </c:pt>
                <c:pt idx="94">
                  <c:v>Serbien</c:v>
                </c:pt>
                <c:pt idx="95">
                  <c:v>Sao Tome und Principe</c:v>
                </c:pt>
                <c:pt idx="96">
                  <c:v>Surinam</c:v>
                </c:pt>
                <c:pt idx="97">
                  <c:v>Eswatini</c:v>
                </c:pt>
                <c:pt idx="98">
                  <c:v>Syrische Arabische Republik</c:v>
                </c:pt>
                <c:pt idx="99">
                  <c:v>Tschad</c:v>
                </c:pt>
                <c:pt idx="100">
                  <c:v>Togo</c:v>
                </c:pt>
                <c:pt idx="101">
                  <c:v>Thailand</c:v>
                </c:pt>
                <c:pt idx="102">
                  <c:v>Tadschikistan</c:v>
                </c:pt>
                <c:pt idx="103">
                  <c:v>Turkmenistan</c:v>
                </c:pt>
                <c:pt idx="104">
                  <c:v>Timor-Leste</c:v>
                </c:pt>
                <c:pt idx="105">
                  <c:v>Tonga</c:v>
                </c:pt>
                <c:pt idx="106">
                  <c:v>Tunesien</c:v>
                </c:pt>
                <c:pt idx="107">
                  <c:v>Türkei</c:v>
                </c:pt>
                <c:pt idx="108">
                  <c:v>Tansania</c:v>
                </c:pt>
                <c:pt idx="109">
                  <c:v>Uganda</c:v>
                </c:pt>
                <c:pt idx="110">
                  <c:v>Ukraine</c:v>
                </c:pt>
                <c:pt idx="111">
                  <c:v>Usbekistan</c:v>
                </c:pt>
                <c:pt idx="112">
                  <c:v>St. Vincent und die Grenadinen</c:v>
                </c:pt>
                <c:pt idx="113">
                  <c:v>Vietnam</c:v>
                </c:pt>
                <c:pt idx="114">
                  <c:v>Vanuatu</c:v>
                </c:pt>
                <c:pt idx="115">
                  <c:v>Samoa</c:v>
                </c:pt>
                <c:pt idx="116">
                  <c:v>Jemen</c:v>
                </c:pt>
                <c:pt idx="117">
                  <c:v>Südafrika</c:v>
                </c:pt>
                <c:pt idx="118">
                  <c:v>Sambia</c:v>
                </c:pt>
                <c:pt idx="119">
                  <c:v>Simbabwe</c:v>
                </c:pt>
              </c:strCache>
            </c:strRef>
          </c:cat>
          <c:val>
            <c:numRef>
              <c:f>Graphiken!$G$6:$G$125</c:f>
              <c:numCache>
                <c:formatCode>#,##0.000</c:formatCode>
                <c:ptCount val="120"/>
                <c:pt idx="0">
                  <c:v>0.98705370500000056</c:v>
                </c:pt>
                <c:pt idx="1">
                  <c:v>5.9691004773000005</c:v>
                </c:pt>
                <c:pt idx="2">
                  <c:v>0.78991843890000002</c:v>
                </c:pt>
                <c:pt idx="3">
                  <c:v>5.2344316738999996</c:v>
                </c:pt>
                <c:pt idx="4">
                  <c:v>1.2419487865999999</c:v>
                </c:pt>
                <c:pt idx="5">
                  <c:v>1.0159711619</c:v>
                </c:pt>
                <c:pt idx="6">
                  <c:v>0.1905322284</c:v>
                </c:pt>
                <c:pt idx="7">
                  <c:v>0.66821837900000003</c:v>
                </c:pt>
                <c:pt idx="8">
                  <c:v>0.48610458629999997</c:v>
                </c:pt>
                <c:pt idx="9">
                  <c:v>25.300788100599998</c:v>
                </c:pt>
                <c:pt idx="10">
                  <c:v>0.69599220650000004</c:v>
                </c:pt>
                <c:pt idx="11">
                  <c:v>12.304044919100001</c:v>
                </c:pt>
                <c:pt idx="12">
                  <c:v>0.38867688620000007</c:v>
                </c:pt>
                <c:pt idx="13">
                  <c:v>2.1177842471999999</c:v>
                </c:pt>
                <c:pt idx="14">
                  <c:v>8.1058401077000006</c:v>
                </c:pt>
                <c:pt idx="15">
                  <c:v>1.9609180494</c:v>
                </c:pt>
                <c:pt idx="16">
                  <c:v>1.3507379299999999E-2</c:v>
                </c:pt>
                <c:pt idx="17">
                  <c:v>0.25669425439999999</c:v>
                </c:pt>
                <c:pt idx="18">
                  <c:v>13.056957717700001</c:v>
                </c:pt>
                <c:pt idx="19">
                  <c:v>5.7607192758999997</c:v>
                </c:pt>
                <c:pt idx="20">
                  <c:v>5.3677267293999993</c:v>
                </c:pt>
                <c:pt idx="21">
                  <c:v>2.5893163484000001</c:v>
                </c:pt>
                <c:pt idx="22">
                  <c:v>2.8158293348000001</c:v>
                </c:pt>
                <c:pt idx="23">
                  <c:v>5.6000877646000005</c:v>
                </c:pt>
                <c:pt idx="24">
                  <c:v>0.19789352869999999</c:v>
                </c:pt>
                <c:pt idx="25">
                  <c:v>0.39676378480000002</c:v>
                </c:pt>
                <c:pt idx="26">
                  <c:v>0.38216022769999997</c:v>
                </c:pt>
                <c:pt idx="27">
                  <c:v>1.7011190323000003</c:v>
                </c:pt>
                <c:pt idx="28">
                  <c:v>4.7347387299999995E-2</c:v>
                </c:pt>
                <c:pt idx="29">
                  <c:v>1.4483576209000002</c:v>
                </c:pt>
                <c:pt idx="30">
                  <c:v>0.19524079859999999</c:v>
                </c:pt>
                <c:pt idx="31">
                  <c:v>5.3221205213000005</c:v>
                </c:pt>
                <c:pt idx="32">
                  <c:v>34.081842825599999</c:v>
                </c:pt>
                <c:pt idx="33">
                  <c:v>0.10145230920000001</c:v>
                </c:pt>
                <c:pt idx="34">
                  <c:v>7.5343591137999999</c:v>
                </c:pt>
                <c:pt idx="35">
                  <c:v>0.39978088219999997</c:v>
                </c:pt>
                <c:pt idx="36">
                  <c:v>1.4009829169000001</c:v>
                </c:pt>
                <c:pt idx="37">
                  <c:v>1.5219901478</c:v>
                </c:pt>
                <c:pt idx="38">
                  <c:v>3.4183222731999998</c:v>
                </c:pt>
                <c:pt idx="39">
                  <c:v>1.8337639057999999</c:v>
                </c:pt>
                <c:pt idx="40">
                  <c:v>0.30492445819999997</c:v>
                </c:pt>
                <c:pt idx="41">
                  <c:v>0.12487662629999999</c:v>
                </c:pt>
                <c:pt idx="42">
                  <c:v>9.8047224799999999E-2</c:v>
                </c:pt>
                <c:pt idx="43">
                  <c:v>0.298439701</c:v>
                </c:pt>
                <c:pt idx="44">
                  <c:v>0.71507780739999993</c:v>
                </c:pt>
                <c:pt idx="45">
                  <c:v>0.97621463720000012</c:v>
                </c:pt>
                <c:pt idx="46">
                  <c:v>1.997325</c:v>
                </c:pt>
                <c:pt idx="47">
                  <c:v>18.777853687099999</c:v>
                </c:pt>
                <c:pt idx="48">
                  <c:v>31.711363372599994</c:v>
                </c:pt>
                <c:pt idx="49">
                  <c:v>8.0551467799999998E-2</c:v>
                </c:pt>
                <c:pt idx="50">
                  <c:v>10.355509532200001</c:v>
                </c:pt>
                <c:pt idx="51">
                  <c:v>0.6358888587</c:v>
                </c:pt>
                <c:pt idx="52">
                  <c:v>4.0584055154000005</c:v>
                </c:pt>
                <c:pt idx="53">
                  <c:v>1.9666807910999999</c:v>
                </c:pt>
                <c:pt idx="54">
                  <c:v>10.119631310100001</c:v>
                </c:pt>
                <c:pt idx="55">
                  <c:v>2.1922959011999996</c:v>
                </c:pt>
                <c:pt idx="56">
                  <c:v>6.8348694780000008</c:v>
                </c:pt>
                <c:pt idx="57">
                  <c:v>6.7279262411999996</c:v>
                </c:pt>
                <c:pt idx="58">
                  <c:v>0.3896252992</c:v>
                </c:pt>
                <c:pt idx="59">
                  <c:v>0.11441086659999999</c:v>
                </c:pt>
                <c:pt idx="60">
                  <c:v>0.13706524269999998</c:v>
                </c:pt>
                <c:pt idx="61">
                  <c:v>12.3902341357</c:v>
                </c:pt>
                <c:pt idx="62">
                  <c:v>0.22231341940000002</c:v>
                </c:pt>
                <c:pt idx="63">
                  <c:v>6.8930943159</c:v>
                </c:pt>
                <c:pt idx="64">
                  <c:v>0.18637755419999999</c:v>
                </c:pt>
                <c:pt idx="65">
                  <c:v>0.77617600019999988</c:v>
                </c:pt>
                <c:pt idx="66">
                  <c:v>1.4666547768</c:v>
                </c:pt>
                <c:pt idx="67">
                  <c:v>2.363140413</c:v>
                </c:pt>
                <c:pt idx="68">
                  <c:v>0.61730920470000006</c:v>
                </c:pt>
                <c:pt idx="69">
                  <c:v>1.6346952856000001</c:v>
                </c:pt>
                <c:pt idx="70">
                  <c:v>6.2090874251000008</c:v>
                </c:pt>
                <c:pt idx="71">
                  <c:v>0.98399511799999995</c:v>
                </c:pt>
                <c:pt idx="72">
                  <c:v>4.6758517739999998</c:v>
                </c:pt>
                <c:pt idx="73">
                  <c:v>3.831934918</c:v>
                </c:pt>
                <c:pt idx="74">
                  <c:v>1.5902427967999999</c:v>
                </c:pt>
                <c:pt idx="75">
                  <c:v>1.3097032512</c:v>
                </c:pt>
                <c:pt idx="76">
                  <c:v>0.42461478219999993</c:v>
                </c:pt>
                <c:pt idx="77">
                  <c:v>0.69770415959999998</c:v>
                </c:pt>
                <c:pt idx="78">
                  <c:v>5.1690119082999999</c:v>
                </c:pt>
                <c:pt idx="79">
                  <c:v>1.1508557897</c:v>
                </c:pt>
                <c:pt idx="80">
                  <c:v>0.9758454164</c:v>
                </c:pt>
                <c:pt idx="81">
                  <c:v>36.9065335668</c:v>
                </c:pt>
                <c:pt idx="82">
                  <c:v>0.71787326270000018</c:v>
                </c:pt>
                <c:pt idx="83">
                  <c:v>9.6644345813000001</c:v>
                </c:pt>
                <c:pt idx="84">
                  <c:v>3.0079127781999997</c:v>
                </c:pt>
                <c:pt idx="85">
                  <c:v>0.2425281366</c:v>
                </c:pt>
                <c:pt idx="86">
                  <c:v>2.6415770100000003E-2</c:v>
                </c:pt>
                <c:pt idx="87">
                  <c:v>0.98713240010000003</c:v>
                </c:pt>
                <c:pt idx="88">
                  <c:v>0.83477968989999995</c:v>
                </c:pt>
                <c:pt idx="89">
                  <c:v>8.1509255685999999</c:v>
                </c:pt>
                <c:pt idx="90">
                  <c:v>3.0312871548000002</c:v>
                </c:pt>
                <c:pt idx="91">
                  <c:v>2.2823588799999999E-2</c:v>
                </c:pt>
                <c:pt idx="92">
                  <c:v>0.23523139739999999</c:v>
                </c:pt>
                <c:pt idx="93">
                  <c:v>0.30824779010000003</c:v>
                </c:pt>
                <c:pt idx="94">
                  <c:v>7.5223673688000003</c:v>
                </c:pt>
                <c:pt idx="95">
                  <c:v>0.24797443850000003</c:v>
                </c:pt>
                <c:pt idx="96">
                  <c:v>0.5546726782000001</c:v>
                </c:pt>
                <c:pt idx="97">
                  <c:v>0.25172255059999998</c:v>
                </c:pt>
                <c:pt idx="98">
                  <c:v>2.0701806655999997</c:v>
                </c:pt>
                <c:pt idx="99">
                  <c:v>0.94701465100000004</c:v>
                </c:pt>
                <c:pt idx="100">
                  <c:v>0.61003446389999993</c:v>
                </c:pt>
                <c:pt idx="101">
                  <c:v>2.7320911923000004</c:v>
                </c:pt>
                <c:pt idx="102">
                  <c:v>1.1633052013</c:v>
                </c:pt>
                <c:pt idx="103">
                  <c:v>2.2628042465</c:v>
                </c:pt>
                <c:pt idx="104">
                  <c:v>3.2461364499999999E-2</c:v>
                </c:pt>
                <c:pt idx="105">
                  <c:v>9.7362152900000012E-2</c:v>
                </c:pt>
                <c:pt idx="106">
                  <c:v>4.8253700103000003</c:v>
                </c:pt>
                <c:pt idx="107">
                  <c:v>6.9270390148000001</c:v>
                </c:pt>
                <c:pt idx="108">
                  <c:v>3.7664430866999998</c:v>
                </c:pt>
                <c:pt idx="109">
                  <c:v>3.6872757876</c:v>
                </c:pt>
                <c:pt idx="110">
                  <c:v>5.9058572275000003</c:v>
                </c:pt>
                <c:pt idx="111">
                  <c:v>5.6733986413999995</c:v>
                </c:pt>
                <c:pt idx="112">
                  <c:v>6.6118986399999996E-2</c:v>
                </c:pt>
                <c:pt idx="113">
                  <c:v>18.2221039378</c:v>
                </c:pt>
                <c:pt idx="114">
                  <c:v>0.24391637440000002</c:v>
                </c:pt>
                <c:pt idx="115">
                  <c:v>0.15569151569999998</c:v>
                </c:pt>
                <c:pt idx="116">
                  <c:v>3.1567281518999999</c:v>
                </c:pt>
                <c:pt idx="117">
                  <c:v>4.1346709375000001</c:v>
                </c:pt>
                <c:pt idx="118">
                  <c:v>5.0320310196999998</c:v>
                </c:pt>
                <c:pt idx="119">
                  <c:v>3.1641791484000001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C3-AF47-96E9-C2896876E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6442736"/>
        <c:axId val="1406222560"/>
      </c:barChart>
      <c:catAx>
        <c:axId val="1406442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6222560"/>
        <c:crosses val="autoZero"/>
        <c:auto val="1"/>
        <c:lblAlgn val="ctr"/>
        <c:lblOffset val="100"/>
        <c:noMultiLvlLbl val="0"/>
      </c:catAx>
      <c:valAx>
        <c:axId val="140622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644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...sowie</a:t>
            </a:r>
            <a:r>
              <a:rPr lang="de-DE" baseline="0"/>
              <a:t> nach politischen Verantwortlichkeitsbereich*** (In Prozent)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Graphiken!$N$4:$N$5</c:f>
              <c:strCache>
                <c:ptCount val="2"/>
                <c:pt idx="0">
                  <c:v>Politische Verantwortlichkeit für ausstehende Forderungen***</c:v>
                </c:pt>
                <c:pt idx="1">
                  <c:v>Anteilige Verantwortung der G7 &amp; EU Staaten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Graphiken!$A$6:$A$125</c:f>
              <c:strCache>
                <c:ptCount val="120"/>
                <c:pt idx="0">
                  <c:v>Afghanistan</c:v>
                </c:pt>
                <c:pt idx="1">
                  <c:v>Angola</c:v>
                </c:pt>
                <c:pt idx="2">
                  <c:v>Albanien</c:v>
                </c:pt>
                <c:pt idx="3">
                  <c:v>Argentinien</c:v>
                </c:pt>
                <c:pt idx="4">
                  <c:v>Armenien</c:v>
                </c:pt>
                <c:pt idx="5">
                  <c:v>Aserbaidschan</c:v>
                </c:pt>
                <c:pt idx="6">
                  <c:v>Burundi</c:v>
                </c:pt>
                <c:pt idx="7">
                  <c:v>Benin</c:v>
                </c:pt>
                <c:pt idx="8">
                  <c:v>Burkina Faso</c:v>
                </c:pt>
                <c:pt idx="9">
                  <c:v>Bangladesch</c:v>
                </c:pt>
                <c:pt idx="10">
                  <c:v>Bosnien und Herzegowina</c:v>
                </c:pt>
                <c:pt idx="11">
                  <c:v>Weißrussland</c:v>
                </c:pt>
                <c:pt idx="12">
                  <c:v>Belize</c:v>
                </c:pt>
                <c:pt idx="13">
                  <c:v>Bolivien</c:v>
                </c:pt>
                <c:pt idx="14">
                  <c:v>Brasilien</c:v>
                </c:pt>
                <c:pt idx="15">
                  <c:v>Bhutan</c:v>
                </c:pt>
                <c:pt idx="16">
                  <c:v>Botswana</c:v>
                </c:pt>
                <c:pt idx="17">
                  <c:v>Zentralafrikanische Republik</c:v>
                </c:pt>
                <c:pt idx="18">
                  <c:v>China</c:v>
                </c:pt>
                <c:pt idx="19">
                  <c:v>Elfenbeinküste</c:v>
                </c:pt>
                <c:pt idx="20">
                  <c:v>Kamerun</c:v>
                </c:pt>
                <c:pt idx="21">
                  <c:v>Demokratische Republik Kongo</c:v>
                </c:pt>
                <c:pt idx="22">
                  <c:v>Kongo</c:v>
                </c:pt>
                <c:pt idx="23">
                  <c:v>Kolumbien</c:v>
                </c:pt>
                <c:pt idx="24">
                  <c:v>Komoren</c:v>
                </c:pt>
                <c:pt idx="25">
                  <c:v>Cabo Verde</c:v>
                </c:pt>
                <c:pt idx="26">
                  <c:v>Costa Rica</c:v>
                </c:pt>
                <c:pt idx="27">
                  <c:v>Dschibuti</c:v>
                </c:pt>
                <c:pt idx="28">
                  <c:v>Dominica</c:v>
                </c:pt>
                <c:pt idx="29">
                  <c:v>Dominikanische Republik</c:v>
                </c:pt>
                <c:pt idx="30">
                  <c:v>Algerien</c:v>
                </c:pt>
                <c:pt idx="31">
                  <c:v>Ecuador</c:v>
                </c:pt>
                <c:pt idx="32">
                  <c:v>Ägypten</c:v>
                </c:pt>
                <c:pt idx="33">
                  <c:v>Eritrea</c:v>
                </c:pt>
                <c:pt idx="34">
                  <c:v>Äthiopien</c:v>
                </c:pt>
                <c:pt idx="35">
                  <c:v>Fidschi</c:v>
                </c:pt>
                <c:pt idx="36">
                  <c:v>Gabun</c:v>
                </c:pt>
                <c:pt idx="37">
                  <c:v>Georgien</c:v>
                </c:pt>
                <c:pt idx="38">
                  <c:v>Ghana</c:v>
                </c:pt>
                <c:pt idx="39">
                  <c:v>Guinea</c:v>
                </c:pt>
                <c:pt idx="40">
                  <c:v>Gambia</c:v>
                </c:pt>
                <c:pt idx="41">
                  <c:v>Guinea-Bissau</c:v>
                </c:pt>
                <c:pt idx="42">
                  <c:v>Grenada</c:v>
                </c:pt>
                <c:pt idx="43">
                  <c:v>Guatemala</c:v>
                </c:pt>
                <c:pt idx="44">
                  <c:v>Guyana</c:v>
                </c:pt>
                <c:pt idx="45">
                  <c:v>Honduras</c:v>
                </c:pt>
                <c:pt idx="46">
                  <c:v>Haiti</c:v>
                </c:pt>
                <c:pt idx="47">
                  <c:v>Indonesien</c:v>
                </c:pt>
                <c:pt idx="48">
                  <c:v>Indien</c:v>
                </c:pt>
                <c:pt idx="49">
                  <c:v>Iran</c:v>
                </c:pt>
                <c:pt idx="50">
                  <c:v>Irak</c:v>
                </c:pt>
                <c:pt idx="51">
                  <c:v>Jamaika</c:v>
                </c:pt>
                <c:pt idx="52">
                  <c:v>Jordanien</c:v>
                </c:pt>
                <c:pt idx="53">
                  <c:v>Kasachstan</c:v>
                </c:pt>
                <c:pt idx="54">
                  <c:v>Kenia</c:v>
                </c:pt>
                <c:pt idx="55">
                  <c:v>Kirgisistan</c:v>
                </c:pt>
                <c:pt idx="56">
                  <c:v>Kambodscha</c:v>
                </c:pt>
                <c:pt idx="57">
                  <c:v>Laos</c:v>
                </c:pt>
                <c:pt idx="58">
                  <c:v>Libanon</c:v>
                </c:pt>
                <c:pt idx="59">
                  <c:v>Liberia</c:v>
                </c:pt>
                <c:pt idx="60">
                  <c:v>Saint Lucia</c:v>
                </c:pt>
                <c:pt idx="61">
                  <c:v>Sri Lanka</c:v>
                </c:pt>
                <c:pt idx="62">
                  <c:v>Lesotho</c:v>
                </c:pt>
                <c:pt idx="63">
                  <c:v>Marokko</c:v>
                </c:pt>
                <c:pt idx="64">
                  <c:v>Republik Moldau</c:v>
                </c:pt>
                <c:pt idx="65">
                  <c:v>Madagaskar</c:v>
                </c:pt>
                <c:pt idx="66">
                  <c:v>Malediven</c:v>
                </c:pt>
                <c:pt idx="67">
                  <c:v>Mexiko</c:v>
                </c:pt>
                <c:pt idx="68">
                  <c:v>Nordmazedonien</c:v>
                </c:pt>
                <c:pt idx="69">
                  <c:v>Mali</c:v>
                </c:pt>
                <c:pt idx="70">
                  <c:v>Myanmar</c:v>
                </c:pt>
                <c:pt idx="71">
                  <c:v>Montenegro</c:v>
                </c:pt>
                <c:pt idx="72">
                  <c:v>Mongolei</c:v>
                </c:pt>
                <c:pt idx="73">
                  <c:v>Mosambik</c:v>
                </c:pt>
                <c:pt idx="74">
                  <c:v>Mauretanien</c:v>
                </c:pt>
                <c:pt idx="75">
                  <c:v>Mauritius</c:v>
                </c:pt>
                <c:pt idx="76">
                  <c:v>Malawi</c:v>
                </c:pt>
                <c:pt idx="77">
                  <c:v>Niger</c:v>
                </c:pt>
                <c:pt idx="78">
                  <c:v>Nigeria</c:v>
                </c:pt>
                <c:pt idx="79">
                  <c:v>Nicaragua</c:v>
                </c:pt>
                <c:pt idx="80">
                  <c:v>Nepal</c:v>
                </c:pt>
                <c:pt idx="81">
                  <c:v>Pakistan</c:v>
                </c:pt>
                <c:pt idx="82">
                  <c:v>Peru</c:v>
                </c:pt>
                <c:pt idx="83">
                  <c:v>Philippinen</c:v>
                </c:pt>
                <c:pt idx="84">
                  <c:v>Papua-Neuguinea</c:v>
                </c:pt>
                <c:pt idx="85">
                  <c:v>Paraguay</c:v>
                </c:pt>
                <c:pt idx="86">
                  <c:v>Kosovo</c:v>
                </c:pt>
                <c:pt idx="87">
                  <c:v>Russland</c:v>
                </c:pt>
                <c:pt idx="88">
                  <c:v>Ruanda</c:v>
                </c:pt>
                <c:pt idx="89">
                  <c:v>Sudan</c:v>
                </c:pt>
                <c:pt idx="90">
                  <c:v>Senegal</c:v>
                </c:pt>
                <c:pt idx="91">
                  <c:v>Salomoninseln</c:v>
                </c:pt>
                <c:pt idx="92">
                  <c:v>Sierra Leone</c:v>
                </c:pt>
                <c:pt idx="93">
                  <c:v>El Salvador</c:v>
                </c:pt>
                <c:pt idx="94">
                  <c:v>Serbien</c:v>
                </c:pt>
                <c:pt idx="95">
                  <c:v>Sao Tome und Principe</c:v>
                </c:pt>
                <c:pt idx="96">
                  <c:v>Surinam</c:v>
                </c:pt>
                <c:pt idx="97">
                  <c:v>Eswatini</c:v>
                </c:pt>
                <c:pt idx="98">
                  <c:v>Syrische Arabische Republik</c:v>
                </c:pt>
                <c:pt idx="99">
                  <c:v>Tschad</c:v>
                </c:pt>
                <c:pt idx="100">
                  <c:v>Togo</c:v>
                </c:pt>
                <c:pt idx="101">
                  <c:v>Thailand</c:v>
                </c:pt>
                <c:pt idx="102">
                  <c:v>Tadschikistan</c:v>
                </c:pt>
                <c:pt idx="103">
                  <c:v>Turkmenistan</c:v>
                </c:pt>
                <c:pt idx="104">
                  <c:v>Timor-Leste</c:v>
                </c:pt>
                <c:pt idx="105">
                  <c:v>Tonga</c:v>
                </c:pt>
                <c:pt idx="106">
                  <c:v>Tunesien</c:v>
                </c:pt>
                <c:pt idx="107">
                  <c:v>Türkei</c:v>
                </c:pt>
                <c:pt idx="108">
                  <c:v>Tansania</c:v>
                </c:pt>
                <c:pt idx="109">
                  <c:v>Uganda</c:v>
                </c:pt>
                <c:pt idx="110">
                  <c:v>Ukraine</c:v>
                </c:pt>
                <c:pt idx="111">
                  <c:v>Usbekistan</c:v>
                </c:pt>
                <c:pt idx="112">
                  <c:v>St. Vincent und die Grenadinen</c:v>
                </c:pt>
                <c:pt idx="113">
                  <c:v>Vietnam</c:v>
                </c:pt>
                <c:pt idx="114">
                  <c:v>Vanuatu</c:v>
                </c:pt>
                <c:pt idx="115">
                  <c:v>Samoa</c:v>
                </c:pt>
                <c:pt idx="116">
                  <c:v>Jemen</c:v>
                </c:pt>
                <c:pt idx="117">
                  <c:v>Südafrika</c:v>
                </c:pt>
                <c:pt idx="118">
                  <c:v>Sambia</c:v>
                </c:pt>
                <c:pt idx="119">
                  <c:v>Simbabwe</c:v>
                </c:pt>
              </c:strCache>
            </c:strRef>
          </c:cat>
          <c:val>
            <c:numRef>
              <c:f>Graphiken!$N$6:$N$125</c:f>
              <c:numCache>
                <c:formatCode>0%</c:formatCode>
                <c:ptCount val="120"/>
                <c:pt idx="0">
                  <c:v>0.29844939281974392</c:v>
                </c:pt>
                <c:pt idx="1">
                  <c:v>0.4491592640450377</c:v>
                </c:pt>
                <c:pt idx="2">
                  <c:v>0.71543532307354196</c:v>
                </c:pt>
                <c:pt idx="3">
                  <c:v>0.73460395084961072</c:v>
                </c:pt>
                <c:pt idx="4">
                  <c:v>0.659966280268246</c:v>
                </c:pt>
                <c:pt idx="5">
                  <c:v>0.61928853168293896</c:v>
                </c:pt>
                <c:pt idx="6">
                  <c:v>0.2603042984811173</c:v>
                </c:pt>
                <c:pt idx="7">
                  <c:v>0.60354542232659669</c:v>
                </c:pt>
                <c:pt idx="8">
                  <c:v>0.37876406783750771</c:v>
                </c:pt>
                <c:pt idx="9">
                  <c:v>0.42634900210329713</c:v>
                </c:pt>
                <c:pt idx="10">
                  <c:v>0.7445111537717366</c:v>
                </c:pt>
                <c:pt idx="11">
                  <c:v>0.21507282271869071</c:v>
                </c:pt>
                <c:pt idx="12">
                  <c:v>0.41586497597708499</c:v>
                </c:pt>
                <c:pt idx="13">
                  <c:v>0.40836102140981656</c:v>
                </c:pt>
                <c:pt idx="14">
                  <c:v>0.78916100921547905</c:v>
                </c:pt>
                <c:pt idx="15">
                  <c:v>0.17377886635824244</c:v>
                </c:pt>
                <c:pt idx="16">
                  <c:v>0.39811470078790256</c:v>
                </c:pt>
                <c:pt idx="17">
                  <c:v>0.31182151327204161</c:v>
                </c:pt>
                <c:pt idx="18">
                  <c:v>0.76829166236071345</c:v>
                </c:pt>
                <c:pt idx="19">
                  <c:v>0.66062031988058634</c:v>
                </c:pt>
                <c:pt idx="20">
                  <c:v>0.3819634447365971</c:v>
                </c:pt>
                <c:pt idx="21">
                  <c:v>0.32064956234741832</c:v>
                </c:pt>
                <c:pt idx="22">
                  <c:v>0.27569267690473709</c:v>
                </c:pt>
                <c:pt idx="23">
                  <c:v>0.79569279982697538</c:v>
                </c:pt>
                <c:pt idx="24">
                  <c:v>0.10759522860099446</c:v>
                </c:pt>
                <c:pt idx="25">
                  <c:v>0.65595271353086448</c:v>
                </c:pt>
                <c:pt idx="26">
                  <c:v>0.6550940310887583</c:v>
                </c:pt>
                <c:pt idx="27">
                  <c:v>9.8042902994734421E-2</c:v>
                </c:pt>
                <c:pt idx="28">
                  <c:v>0.47842888259002975</c:v>
                </c:pt>
                <c:pt idx="29">
                  <c:v>0.89214151120265528</c:v>
                </c:pt>
                <c:pt idx="30">
                  <c:v>0.39722488214485319</c:v>
                </c:pt>
                <c:pt idx="31">
                  <c:v>0.62040511109346885</c:v>
                </c:pt>
                <c:pt idx="32">
                  <c:v>0.50061298837776114</c:v>
                </c:pt>
                <c:pt idx="33">
                  <c:v>0.49703749371696726</c:v>
                </c:pt>
                <c:pt idx="34">
                  <c:v>0.4060621920799829</c:v>
                </c:pt>
                <c:pt idx="35">
                  <c:v>0.47000200959676181</c:v>
                </c:pt>
                <c:pt idx="36">
                  <c:v>0.62192452693032052</c:v>
                </c:pt>
                <c:pt idx="37">
                  <c:v>0.59854668100751929</c:v>
                </c:pt>
                <c:pt idx="38">
                  <c:v>0.71118755471410089</c:v>
                </c:pt>
                <c:pt idx="39">
                  <c:v>0.20735883755677345</c:v>
                </c:pt>
                <c:pt idx="40">
                  <c:v>0.18469513275690058</c:v>
                </c:pt>
                <c:pt idx="41">
                  <c:v>0.47244228641308439</c:v>
                </c:pt>
                <c:pt idx="42">
                  <c:v>0.47632261783718371</c:v>
                </c:pt>
                <c:pt idx="43">
                  <c:v>0.75678262941371521</c:v>
                </c:pt>
                <c:pt idx="44">
                  <c:v>0.29007373218497823</c:v>
                </c:pt>
                <c:pt idx="45">
                  <c:v>0.45880416300132332</c:v>
                </c:pt>
                <c:pt idx="46">
                  <c:v>3.4705820029628978E-2</c:v>
                </c:pt>
                <c:pt idx="47">
                  <c:v>0.87787679929757712</c:v>
                </c:pt>
                <c:pt idx="48">
                  <c:v>0.69975660549359264</c:v>
                </c:pt>
                <c:pt idx="49">
                  <c:v>0.58457151890760461</c:v>
                </c:pt>
                <c:pt idx="50">
                  <c:v>0.80302951431509983</c:v>
                </c:pt>
                <c:pt idx="51">
                  <c:v>0.73896994380919412</c:v>
                </c:pt>
                <c:pt idx="52">
                  <c:v>0.73963854247739436</c:v>
                </c:pt>
                <c:pt idx="53">
                  <c:v>0.79307316856806709</c:v>
                </c:pt>
                <c:pt idx="54">
                  <c:v>0.53245404901568349</c:v>
                </c:pt>
                <c:pt idx="55">
                  <c:v>0.27539724049806852</c:v>
                </c:pt>
                <c:pt idx="56">
                  <c:v>0.32693206521630858</c:v>
                </c:pt>
                <c:pt idx="57">
                  <c:v>0.23251112961492448</c:v>
                </c:pt>
                <c:pt idx="58">
                  <c:v>0.95747719727892544</c:v>
                </c:pt>
                <c:pt idx="59">
                  <c:v>0.45333570609621054</c:v>
                </c:pt>
                <c:pt idx="60">
                  <c:v>0.54220482270023151</c:v>
                </c:pt>
                <c:pt idx="61">
                  <c:v>0.56333208270625201</c:v>
                </c:pt>
                <c:pt idx="62">
                  <c:v>0.38170246724975182</c:v>
                </c:pt>
                <c:pt idx="63">
                  <c:v>0.67751444561051888</c:v>
                </c:pt>
                <c:pt idx="64">
                  <c:v>0.67562596058734659</c:v>
                </c:pt>
                <c:pt idx="65">
                  <c:v>0.49274117007945278</c:v>
                </c:pt>
                <c:pt idx="66">
                  <c:v>0.31983104773553572</c:v>
                </c:pt>
                <c:pt idx="67">
                  <c:v>0.92501120941889758</c:v>
                </c:pt>
                <c:pt idx="68">
                  <c:v>0.79534951821455702</c:v>
                </c:pt>
                <c:pt idx="69">
                  <c:v>0.34129703342020645</c:v>
                </c:pt>
                <c:pt idx="70">
                  <c:v>0.57988908129620365</c:v>
                </c:pt>
                <c:pt idx="71">
                  <c:v>0.68421759004827165</c:v>
                </c:pt>
                <c:pt idx="72">
                  <c:v>0.5234783518435191</c:v>
                </c:pt>
                <c:pt idx="73">
                  <c:v>0.44594313050903489</c:v>
                </c:pt>
                <c:pt idx="74">
                  <c:v>0.13389818629704298</c:v>
                </c:pt>
                <c:pt idx="75">
                  <c:v>0.6716174386862539</c:v>
                </c:pt>
                <c:pt idx="76">
                  <c:v>0.40122107672212587</c:v>
                </c:pt>
                <c:pt idx="77">
                  <c:v>0.40742735074212816</c:v>
                </c:pt>
                <c:pt idx="78">
                  <c:v>0.63049320657461283</c:v>
                </c:pt>
                <c:pt idx="79">
                  <c:v>0.31385455670122259</c:v>
                </c:pt>
                <c:pt idx="80">
                  <c:v>0.48086716830979176</c:v>
                </c:pt>
                <c:pt idx="81">
                  <c:v>0.38750559774602922</c:v>
                </c:pt>
                <c:pt idx="82">
                  <c:v>0.88121535588388533</c:v>
                </c:pt>
                <c:pt idx="83">
                  <c:v>0.77258221289528195</c:v>
                </c:pt>
                <c:pt idx="84">
                  <c:v>0.3855850773353281</c:v>
                </c:pt>
                <c:pt idx="85">
                  <c:v>0.65462143933566497</c:v>
                </c:pt>
                <c:pt idx="86">
                  <c:v>0.69793421283761836</c:v>
                </c:pt>
                <c:pt idx="87">
                  <c:v>0.32794879046295544</c:v>
                </c:pt>
                <c:pt idx="88">
                  <c:v>0.46420694729505441</c:v>
                </c:pt>
                <c:pt idx="89">
                  <c:v>0.18272185694256649</c:v>
                </c:pt>
                <c:pt idx="90">
                  <c:v>0.59445999910120795</c:v>
                </c:pt>
                <c:pt idx="91">
                  <c:v>0.53157957263411448</c:v>
                </c:pt>
                <c:pt idx="92">
                  <c:v>0.32357612021657617</c:v>
                </c:pt>
                <c:pt idx="93">
                  <c:v>0.68989277816350836</c:v>
                </c:pt>
                <c:pt idx="94">
                  <c:v>0.61421782954078974</c:v>
                </c:pt>
                <c:pt idx="95">
                  <c:v>0.3305964218485421</c:v>
                </c:pt>
                <c:pt idx="96">
                  <c:v>0.51230571281498938</c:v>
                </c:pt>
                <c:pt idx="97">
                  <c:v>0.35692764475088967</c:v>
                </c:pt>
                <c:pt idx="98">
                  <c:v>0.43548602058102215</c:v>
                </c:pt>
                <c:pt idx="99">
                  <c:v>0.44366019531195833</c:v>
                </c:pt>
                <c:pt idx="100">
                  <c:v>0.34226805029523333</c:v>
                </c:pt>
                <c:pt idx="101">
                  <c:v>0.96622948277203646</c:v>
                </c:pt>
                <c:pt idx="102">
                  <c:v>0.38364125353727829</c:v>
                </c:pt>
                <c:pt idx="103">
                  <c:v>0.58690584466736695</c:v>
                </c:pt>
                <c:pt idx="104">
                  <c:v>0.54447333011172561</c:v>
                </c:pt>
                <c:pt idx="105">
                  <c:v>0.23121641680374844</c:v>
                </c:pt>
                <c:pt idx="106">
                  <c:v>0.64365065450273651</c:v>
                </c:pt>
                <c:pt idx="107">
                  <c:v>0.87752517869291813</c:v>
                </c:pt>
                <c:pt idx="108">
                  <c:v>0.48188508316902068</c:v>
                </c:pt>
                <c:pt idx="109">
                  <c:v>0.34511141348306396</c:v>
                </c:pt>
                <c:pt idx="110">
                  <c:v>0.81664077937578095</c:v>
                </c:pt>
                <c:pt idx="111">
                  <c:v>0.60409688985922005</c:v>
                </c:pt>
                <c:pt idx="112">
                  <c:v>0.32775031163632057</c:v>
                </c:pt>
                <c:pt idx="113">
                  <c:v>0.6643662597541008</c:v>
                </c:pt>
                <c:pt idx="114">
                  <c:v>0.36157836020295231</c:v>
                </c:pt>
                <c:pt idx="115">
                  <c:v>0.34209478950565553</c:v>
                </c:pt>
                <c:pt idx="116">
                  <c:v>0.17960887121094862</c:v>
                </c:pt>
                <c:pt idx="117">
                  <c:v>0.8289821124160438</c:v>
                </c:pt>
                <c:pt idx="118">
                  <c:v>0.40547514395935608</c:v>
                </c:pt>
                <c:pt idx="119">
                  <c:v>0.42055592217564142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8-0D42-A404-42B4DA797CB7}"/>
            </c:ext>
          </c:extLst>
        </c:ser>
        <c:ser>
          <c:idx val="1"/>
          <c:order val="1"/>
          <c:tx>
            <c:strRef>
              <c:f>Graphiken!$O$4:$O$5</c:f>
              <c:strCache>
                <c:ptCount val="2"/>
                <c:pt idx="0">
                  <c:v>Politische Verantwortlichkeit für ausstehende Forderungen***</c:v>
                </c:pt>
                <c:pt idx="1">
                  <c:v>Davon China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Graphiken!$A$6:$A$125</c:f>
              <c:strCache>
                <c:ptCount val="120"/>
                <c:pt idx="0">
                  <c:v>Afghanistan</c:v>
                </c:pt>
                <c:pt idx="1">
                  <c:v>Angola</c:v>
                </c:pt>
                <c:pt idx="2">
                  <c:v>Albanien</c:v>
                </c:pt>
                <c:pt idx="3">
                  <c:v>Argentinien</c:v>
                </c:pt>
                <c:pt idx="4">
                  <c:v>Armenien</c:v>
                </c:pt>
                <c:pt idx="5">
                  <c:v>Aserbaidschan</c:v>
                </c:pt>
                <c:pt idx="6">
                  <c:v>Burundi</c:v>
                </c:pt>
                <c:pt idx="7">
                  <c:v>Benin</c:v>
                </c:pt>
                <c:pt idx="8">
                  <c:v>Burkina Faso</c:v>
                </c:pt>
                <c:pt idx="9">
                  <c:v>Bangladesch</c:v>
                </c:pt>
                <c:pt idx="10">
                  <c:v>Bosnien und Herzegowina</c:v>
                </c:pt>
                <c:pt idx="11">
                  <c:v>Weißrussland</c:v>
                </c:pt>
                <c:pt idx="12">
                  <c:v>Belize</c:v>
                </c:pt>
                <c:pt idx="13">
                  <c:v>Bolivien</c:v>
                </c:pt>
                <c:pt idx="14">
                  <c:v>Brasilien</c:v>
                </c:pt>
                <c:pt idx="15">
                  <c:v>Bhutan</c:v>
                </c:pt>
                <c:pt idx="16">
                  <c:v>Botswana</c:v>
                </c:pt>
                <c:pt idx="17">
                  <c:v>Zentralafrikanische Republik</c:v>
                </c:pt>
                <c:pt idx="18">
                  <c:v>China</c:v>
                </c:pt>
                <c:pt idx="19">
                  <c:v>Elfenbeinküste</c:v>
                </c:pt>
                <c:pt idx="20">
                  <c:v>Kamerun</c:v>
                </c:pt>
                <c:pt idx="21">
                  <c:v>Demokratische Republik Kongo</c:v>
                </c:pt>
                <c:pt idx="22">
                  <c:v>Kongo</c:v>
                </c:pt>
                <c:pt idx="23">
                  <c:v>Kolumbien</c:v>
                </c:pt>
                <c:pt idx="24">
                  <c:v>Komoren</c:v>
                </c:pt>
                <c:pt idx="25">
                  <c:v>Cabo Verde</c:v>
                </c:pt>
                <c:pt idx="26">
                  <c:v>Costa Rica</c:v>
                </c:pt>
                <c:pt idx="27">
                  <c:v>Dschibuti</c:v>
                </c:pt>
                <c:pt idx="28">
                  <c:v>Dominica</c:v>
                </c:pt>
                <c:pt idx="29">
                  <c:v>Dominikanische Republik</c:v>
                </c:pt>
                <c:pt idx="30">
                  <c:v>Algerien</c:v>
                </c:pt>
                <c:pt idx="31">
                  <c:v>Ecuador</c:v>
                </c:pt>
                <c:pt idx="32">
                  <c:v>Ägypten</c:v>
                </c:pt>
                <c:pt idx="33">
                  <c:v>Eritrea</c:v>
                </c:pt>
                <c:pt idx="34">
                  <c:v>Äthiopien</c:v>
                </c:pt>
                <c:pt idx="35">
                  <c:v>Fidschi</c:v>
                </c:pt>
                <c:pt idx="36">
                  <c:v>Gabun</c:v>
                </c:pt>
                <c:pt idx="37">
                  <c:v>Georgien</c:v>
                </c:pt>
                <c:pt idx="38">
                  <c:v>Ghana</c:v>
                </c:pt>
                <c:pt idx="39">
                  <c:v>Guinea</c:v>
                </c:pt>
                <c:pt idx="40">
                  <c:v>Gambia</c:v>
                </c:pt>
                <c:pt idx="41">
                  <c:v>Guinea-Bissau</c:v>
                </c:pt>
                <c:pt idx="42">
                  <c:v>Grenada</c:v>
                </c:pt>
                <c:pt idx="43">
                  <c:v>Guatemala</c:v>
                </c:pt>
                <c:pt idx="44">
                  <c:v>Guyana</c:v>
                </c:pt>
                <c:pt idx="45">
                  <c:v>Honduras</c:v>
                </c:pt>
                <c:pt idx="46">
                  <c:v>Haiti</c:v>
                </c:pt>
                <c:pt idx="47">
                  <c:v>Indonesien</c:v>
                </c:pt>
                <c:pt idx="48">
                  <c:v>Indien</c:v>
                </c:pt>
                <c:pt idx="49">
                  <c:v>Iran</c:v>
                </c:pt>
                <c:pt idx="50">
                  <c:v>Irak</c:v>
                </c:pt>
                <c:pt idx="51">
                  <c:v>Jamaika</c:v>
                </c:pt>
                <c:pt idx="52">
                  <c:v>Jordanien</c:v>
                </c:pt>
                <c:pt idx="53">
                  <c:v>Kasachstan</c:v>
                </c:pt>
                <c:pt idx="54">
                  <c:v>Kenia</c:v>
                </c:pt>
                <c:pt idx="55">
                  <c:v>Kirgisistan</c:v>
                </c:pt>
                <c:pt idx="56">
                  <c:v>Kambodscha</c:v>
                </c:pt>
                <c:pt idx="57">
                  <c:v>Laos</c:v>
                </c:pt>
                <c:pt idx="58">
                  <c:v>Libanon</c:v>
                </c:pt>
                <c:pt idx="59">
                  <c:v>Liberia</c:v>
                </c:pt>
                <c:pt idx="60">
                  <c:v>Saint Lucia</c:v>
                </c:pt>
                <c:pt idx="61">
                  <c:v>Sri Lanka</c:v>
                </c:pt>
                <c:pt idx="62">
                  <c:v>Lesotho</c:v>
                </c:pt>
                <c:pt idx="63">
                  <c:v>Marokko</c:v>
                </c:pt>
                <c:pt idx="64">
                  <c:v>Republik Moldau</c:v>
                </c:pt>
                <c:pt idx="65">
                  <c:v>Madagaskar</c:v>
                </c:pt>
                <c:pt idx="66">
                  <c:v>Malediven</c:v>
                </c:pt>
                <c:pt idx="67">
                  <c:v>Mexiko</c:v>
                </c:pt>
                <c:pt idx="68">
                  <c:v>Nordmazedonien</c:v>
                </c:pt>
                <c:pt idx="69">
                  <c:v>Mali</c:v>
                </c:pt>
                <c:pt idx="70">
                  <c:v>Myanmar</c:v>
                </c:pt>
                <c:pt idx="71">
                  <c:v>Montenegro</c:v>
                </c:pt>
                <c:pt idx="72">
                  <c:v>Mongolei</c:v>
                </c:pt>
                <c:pt idx="73">
                  <c:v>Mosambik</c:v>
                </c:pt>
                <c:pt idx="74">
                  <c:v>Mauretanien</c:v>
                </c:pt>
                <c:pt idx="75">
                  <c:v>Mauritius</c:v>
                </c:pt>
                <c:pt idx="76">
                  <c:v>Malawi</c:v>
                </c:pt>
                <c:pt idx="77">
                  <c:v>Niger</c:v>
                </c:pt>
                <c:pt idx="78">
                  <c:v>Nigeria</c:v>
                </c:pt>
                <c:pt idx="79">
                  <c:v>Nicaragua</c:v>
                </c:pt>
                <c:pt idx="80">
                  <c:v>Nepal</c:v>
                </c:pt>
                <c:pt idx="81">
                  <c:v>Pakistan</c:v>
                </c:pt>
                <c:pt idx="82">
                  <c:v>Peru</c:v>
                </c:pt>
                <c:pt idx="83">
                  <c:v>Philippinen</c:v>
                </c:pt>
                <c:pt idx="84">
                  <c:v>Papua-Neuguinea</c:v>
                </c:pt>
                <c:pt idx="85">
                  <c:v>Paraguay</c:v>
                </c:pt>
                <c:pt idx="86">
                  <c:v>Kosovo</c:v>
                </c:pt>
                <c:pt idx="87">
                  <c:v>Russland</c:v>
                </c:pt>
                <c:pt idx="88">
                  <c:v>Ruanda</c:v>
                </c:pt>
                <c:pt idx="89">
                  <c:v>Sudan</c:v>
                </c:pt>
                <c:pt idx="90">
                  <c:v>Senegal</c:v>
                </c:pt>
                <c:pt idx="91">
                  <c:v>Salomoninseln</c:v>
                </c:pt>
                <c:pt idx="92">
                  <c:v>Sierra Leone</c:v>
                </c:pt>
                <c:pt idx="93">
                  <c:v>El Salvador</c:v>
                </c:pt>
                <c:pt idx="94">
                  <c:v>Serbien</c:v>
                </c:pt>
                <c:pt idx="95">
                  <c:v>Sao Tome und Principe</c:v>
                </c:pt>
                <c:pt idx="96">
                  <c:v>Surinam</c:v>
                </c:pt>
                <c:pt idx="97">
                  <c:v>Eswatini</c:v>
                </c:pt>
                <c:pt idx="98">
                  <c:v>Syrische Arabische Republik</c:v>
                </c:pt>
                <c:pt idx="99">
                  <c:v>Tschad</c:v>
                </c:pt>
                <c:pt idx="100">
                  <c:v>Togo</c:v>
                </c:pt>
                <c:pt idx="101">
                  <c:v>Thailand</c:v>
                </c:pt>
                <c:pt idx="102">
                  <c:v>Tadschikistan</c:v>
                </c:pt>
                <c:pt idx="103">
                  <c:v>Turkmenistan</c:v>
                </c:pt>
                <c:pt idx="104">
                  <c:v>Timor-Leste</c:v>
                </c:pt>
                <c:pt idx="105">
                  <c:v>Tonga</c:v>
                </c:pt>
                <c:pt idx="106">
                  <c:v>Tunesien</c:v>
                </c:pt>
                <c:pt idx="107">
                  <c:v>Türkei</c:v>
                </c:pt>
                <c:pt idx="108">
                  <c:v>Tansania</c:v>
                </c:pt>
                <c:pt idx="109">
                  <c:v>Uganda</c:v>
                </c:pt>
                <c:pt idx="110">
                  <c:v>Ukraine</c:v>
                </c:pt>
                <c:pt idx="111">
                  <c:v>Usbekistan</c:v>
                </c:pt>
                <c:pt idx="112">
                  <c:v>St. Vincent und die Grenadinen</c:v>
                </c:pt>
                <c:pt idx="113">
                  <c:v>Vietnam</c:v>
                </c:pt>
                <c:pt idx="114">
                  <c:v>Vanuatu</c:v>
                </c:pt>
                <c:pt idx="115">
                  <c:v>Samoa</c:v>
                </c:pt>
                <c:pt idx="116">
                  <c:v>Jemen</c:v>
                </c:pt>
                <c:pt idx="117">
                  <c:v>Südafrika</c:v>
                </c:pt>
                <c:pt idx="118">
                  <c:v>Sambia</c:v>
                </c:pt>
                <c:pt idx="119">
                  <c:v>Simbabwe</c:v>
                </c:pt>
              </c:strCache>
            </c:strRef>
          </c:cat>
          <c:val>
            <c:numRef>
              <c:f>Graphiken!$O$6:$O$125</c:f>
              <c:numCache>
                <c:formatCode>0%</c:formatCode>
                <c:ptCount val="120"/>
                <c:pt idx="0">
                  <c:v>2.825696080026557E-2</c:v>
                </c:pt>
                <c:pt idx="1">
                  <c:v>0.41125230567610499</c:v>
                </c:pt>
                <c:pt idx="2">
                  <c:v>1.6416450947786168E-2</c:v>
                </c:pt>
                <c:pt idx="3">
                  <c:v>3.9715838340978124E-2</c:v>
                </c:pt>
                <c:pt idx="4">
                  <c:v>2.3883092050368454E-2</c:v>
                </c:pt>
                <c:pt idx="5">
                  <c:v>2.9841843810860885E-2</c:v>
                </c:pt>
                <c:pt idx="6">
                  <c:v>7.8383841563382364E-2</c:v>
                </c:pt>
                <c:pt idx="7">
                  <c:v>5.9777491273406202E-2</c:v>
                </c:pt>
                <c:pt idx="8">
                  <c:v>4.234621961972293E-2</c:v>
                </c:pt>
                <c:pt idx="9">
                  <c:v>0.11077529995458171</c:v>
                </c:pt>
                <c:pt idx="10">
                  <c:v>1.6477236852211471E-2</c:v>
                </c:pt>
                <c:pt idx="11">
                  <c:v>0.21194271835593498</c:v>
                </c:pt>
                <c:pt idx="12">
                  <c:v>1.0540861745371085E-2</c:v>
                </c:pt>
                <c:pt idx="13">
                  <c:v>0.11336672769235796</c:v>
                </c:pt>
                <c:pt idx="14">
                  <c:v>2.2644320295715913E-2</c:v>
                </c:pt>
                <c:pt idx="15">
                  <c:v>1.2132494409751166E-2</c:v>
                </c:pt>
                <c:pt idx="16">
                  <c:v>2.6812017087685273E-2</c:v>
                </c:pt>
                <c:pt idx="17">
                  <c:v>9.476823820982351E-2</c:v>
                </c:pt>
                <c:pt idx="18">
                  <c:v>4.1157229460459495E-3</c:v>
                </c:pt>
                <c:pt idx="19">
                  <c:v>0.14260651238290212</c:v>
                </c:pt>
                <c:pt idx="20">
                  <c:v>0.30083791439368418</c:v>
                </c:pt>
                <c:pt idx="21">
                  <c:v>0.35061718133967401</c:v>
                </c:pt>
                <c:pt idx="22">
                  <c:v>0.46887285826612135</c:v>
                </c:pt>
                <c:pt idx="23">
                  <c:v>1.1318582201651292E-2</c:v>
                </c:pt>
                <c:pt idx="24">
                  <c:v>0.316965970369881</c:v>
                </c:pt>
                <c:pt idx="25">
                  <c:v>2.5189369505359431E-2</c:v>
                </c:pt>
                <c:pt idx="26">
                  <c:v>1.6434454232390816E-2</c:v>
                </c:pt>
                <c:pt idx="27">
                  <c:v>0.54711660938803774</c:v>
                </c:pt>
                <c:pt idx="28">
                  <c:v>9.5952247160560597E-2</c:v>
                </c:pt>
                <c:pt idx="29">
                  <c:v>2.9309469738700556E-3</c:v>
                </c:pt>
                <c:pt idx="30">
                  <c:v>7.2559291558071365E-2</c:v>
                </c:pt>
                <c:pt idx="31">
                  <c:v>0.10263681605075609</c:v>
                </c:pt>
                <c:pt idx="32">
                  <c:v>5.5927776964432782E-2</c:v>
                </c:pt>
                <c:pt idx="33">
                  <c:v>3.7589388540624977E-2</c:v>
                </c:pt>
                <c:pt idx="34">
                  <c:v>0.25843529772548529</c:v>
                </c:pt>
                <c:pt idx="35">
                  <c:v>0.15935963929568608</c:v>
                </c:pt>
                <c:pt idx="36">
                  <c:v>0.1557038591220932</c:v>
                </c:pt>
                <c:pt idx="37">
                  <c:v>2.842801021816176E-2</c:v>
                </c:pt>
                <c:pt idx="38">
                  <c:v>7.285160179732672E-2</c:v>
                </c:pt>
                <c:pt idx="39">
                  <c:v>0.41075869674489696</c:v>
                </c:pt>
                <c:pt idx="40">
                  <c:v>3.7701231260574182E-2</c:v>
                </c:pt>
                <c:pt idx="41">
                  <c:v>7.6948072442847293E-3</c:v>
                </c:pt>
                <c:pt idx="42">
                  <c:v>6.7605878361825869E-2</c:v>
                </c:pt>
                <c:pt idx="43">
                  <c:v>1.4380033775154583E-2</c:v>
                </c:pt>
                <c:pt idx="44">
                  <c:v>0.28966799985958014</c:v>
                </c:pt>
                <c:pt idx="45">
                  <c:v>4.4606302128516594E-2</c:v>
                </c:pt>
                <c:pt idx="46">
                  <c:v>3.8666962402673028E-3</c:v>
                </c:pt>
                <c:pt idx="47">
                  <c:v>1.6827437627143237E-2</c:v>
                </c:pt>
                <c:pt idx="48">
                  <c:v>1.7995039974837885E-2</c:v>
                </c:pt>
                <c:pt idx="49">
                  <c:v>3.3817028106320202E-2</c:v>
                </c:pt>
                <c:pt idx="50">
                  <c:v>4.6854502725817516E-2</c:v>
                </c:pt>
                <c:pt idx="51">
                  <c:v>7.6617835805447204E-2</c:v>
                </c:pt>
                <c:pt idx="52">
                  <c:v>1.9846291240339507E-2</c:v>
                </c:pt>
                <c:pt idx="53">
                  <c:v>8.6524706058847239E-2</c:v>
                </c:pt>
                <c:pt idx="54">
                  <c:v>0.19140094610102357</c:v>
                </c:pt>
                <c:pt idx="55">
                  <c:v>0.42857876698320146</c:v>
                </c:pt>
                <c:pt idx="56">
                  <c:v>0.41172397780699943</c:v>
                </c:pt>
                <c:pt idx="57">
                  <c:v>0.52439032596858826</c:v>
                </c:pt>
                <c:pt idx="58">
                  <c:v>1.5672637412204812E-3</c:v>
                </c:pt>
                <c:pt idx="59">
                  <c:v>6.4651135441126967E-2</c:v>
                </c:pt>
                <c:pt idx="60">
                  <c:v>2.065450104376447E-2</c:v>
                </c:pt>
                <c:pt idx="61">
                  <c:v>0.23271416058407113</c:v>
                </c:pt>
                <c:pt idx="62">
                  <c:v>0.1748012880537502</c:v>
                </c:pt>
                <c:pt idx="63">
                  <c:v>2.4047259394137509E-2</c:v>
                </c:pt>
                <c:pt idx="64">
                  <c:v>2.2788543676883991E-2</c:v>
                </c:pt>
                <c:pt idx="65">
                  <c:v>8.7955285500025127E-2</c:v>
                </c:pt>
                <c:pt idx="66">
                  <c:v>0.41163376828430631</c:v>
                </c:pt>
                <c:pt idx="67">
                  <c:v>3.0191643510995383E-3</c:v>
                </c:pt>
                <c:pt idx="68">
                  <c:v>0.1064733494476727</c:v>
                </c:pt>
                <c:pt idx="69">
                  <c:v>0.10471194040471606</c:v>
                </c:pt>
                <c:pt idx="70">
                  <c:v>0.23192602527562581</c:v>
                </c:pt>
                <c:pt idx="71">
                  <c:v>0.21761235101610665</c:v>
                </c:pt>
                <c:pt idx="72">
                  <c:v>0.2979843877135781</c:v>
                </c:pt>
                <c:pt idx="73">
                  <c:v>0.1783498945077493</c:v>
                </c:pt>
                <c:pt idx="74">
                  <c:v>8.5781715201911246E-2</c:v>
                </c:pt>
                <c:pt idx="75">
                  <c:v>7.0043057571313211E-2</c:v>
                </c:pt>
                <c:pt idx="76">
                  <c:v>9.7793987186617082E-2</c:v>
                </c:pt>
                <c:pt idx="77">
                  <c:v>6.170100896561817E-2</c:v>
                </c:pt>
                <c:pt idx="78">
                  <c:v>0.11267509827156899</c:v>
                </c:pt>
                <c:pt idx="79">
                  <c:v>7.2547655629358436E-3</c:v>
                </c:pt>
                <c:pt idx="80">
                  <c:v>6.3286107234399161E-2</c:v>
                </c:pt>
                <c:pt idx="81">
                  <c:v>0.29013887480024492</c:v>
                </c:pt>
                <c:pt idx="82">
                  <c:v>6.7737750685635178E-3</c:v>
                </c:pt>
                <c:pt idx="83">
                  <c:v>2.9876513310636153E-2</c:v>
                </c:pt>
                <c:pt idx="84">
                  <c:v>0.18919769775688441</c:v>
                </c:pt>
                <c:pt idx="85">
                  <c:v>3.9417844640943899E-3</c:v>
                </c:pt>
                <c:pt idx="86">
                  <c:v>2.1761448229362778E-2</c:v>
                </c:pt>
                <c:pt idx="87">
                  <c:v>0</c:v>
                </c:pt>
                <c:pt idx="88">
                  <c:v>6.9149126791737486E-2</c:v>
                </c:pt>
                <c:pt idx="89">
                  <c:v>6.8136120798632155E-2</c:v>
                </c:pt>
                <c:pt idx="90">
                  <c:v>9.1305304402886728E-2</c:v>
                </c:pt>
                <c:pt idx="91">
                  <c:v>3.7906667376649862E-2</c:v>
                </c:pt>
                <c:pt idx="92">
                  <c:v>6.2533606657805232E-2</c:v>
                </c:pt>
                <c:pt idx="93">
                  <c:v>5.9353595385326155E-3</c:v>
                </c:pt>
                <c:pt idx="94">
                  <c:v>0.11010865731759249</c:v>
                </c:pt>
                <c:pt idx="95">
                  <c:v>7.351673155305276E-3</c:v>
                </c:pt>
                <c:pt idx="96">
                  <c:v>0.22273817887698871</c:v>
                </c:pt>
                <c:pt idx="97">
                  <c:v>0.23360671793970622</c:v>
                </c:pt>
                <c:pt idx="98">
                  <c:v>1.9979063172193279E-2</c:v>
                </c:pt>
                <c:pt idx="99">
                  <c:v>0.10244705528822462</c:v>
                </c:pt>
                <c:pt idx="100">
                  <c:v>0.23460906607973553</c:v>
                </c:pt>
                <c:pt idx="101">
                  <c:v>3.542447163570044E-3</c:v>
                </c:pt>
                <c:pt idx="102">
                  <c:v>0.31726274604276228</c:v>
                </c:pt>
                <c:pt idx="103">
                  <c:v>3.6351435327959092E-2</c:v>
                </c:pt>
                <c:pt idx="104">
                  <c:v>4.259548220481757E-2</c:v>
                </c:pt>
                <c:pt idx="105">
                  <c:v>0.54877387467747762</c:v>
                </c:pt>
                <c:pt idx="106">
                  <c:v>1.8332291612998663E-2</c:v>
                </c:pt>
                <c:pt idx="107">
                  <c:v>2.0828840639990267E-2</c:v>
                </c:pt>
                <c:pt idx="108">
                  <c:v>9.8621151746038346E-2</c:v>
                </c:pt>
                <c:pt idx="109">
                  <c:v>0.22023100697710141</c:v>
                </c:pt>
                <c:pt idx="110">
                  <c:v>2.6654806886341961E-2</c:v>
                </c:pt>
                <c:pt idx="111">
                  <c:v>0.1166011401780758</c:v>
                </c:pt>
                <c:pt idx="112">
                  <c:v>2.8227526487990318E-2</c:v>
                </c:pt>
                <c:pt idx="113">
                  <c:v>3.928787174799786E-2</c:v>
                </c:pt>
                <c:pt idx="114">
                  <c:v>0.46003205313212575</c:v>
                </c:pt>
                <c:pt idx="115">
                  <c:v>0.39435899741467728</c:v>
                </c:pt>
                <c:pt idx="116">
                  <c:v>3.0963925199847347E-2</c:v>
                </c:pt>
                <c:pt idx="117">
                  <c:v>4.0262408740490661E-2</c:v>
                </c:pt>
                <c:pt idx="118">
                  <c:v>0.35567730441158862</c:v>
                </c:pt>
                <c:pt idx="119">
                  <c:v>0.43221865484933575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8-0D42-A404-42B4DA797CB7}"/>
            </c:ext>
          </c:extLst>
        </c:ser>
        <c:ser>
          <c:idx val="2"/>
          <c:order val="2"/>
          <c:tx>
            <c:strRef>
              <c:f>Graphiken!$P$4:$P$5</c:f>
              <c:strCache>
                <c:ptCount val="2"/>
                <c:pt idx="0">
                  <c:v>Politische Verantwortlichkeit für ausstehende Forderungen***</c:v>
                </c:pt>
                <c:pt idx="1">
                  <c:v>Anteilige Verantwortung weiterer G20 Staaten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Graphiken!$A$6:$A$125</c:f>
              <c:strCache>
                <c:ptCount val="120"/>
                <c:pt idx="0">
                  <c:v>Afghanistan</c:v>
                </c:pt>
                <c:pt idx="1">
                  <c:v>Angola</c:v>
                </c:pt>
                <c:pt idx="2">
                  <c:v>Albanien</c:v>
                </c:pt>
                <c:pt idx="3">
                  <c:v>Argentinien</c:v>
                </c:pt>
                <c:pt idx="4">
                  <c:v>Armenien</c:v>
                </c:pt>
                <c:pt idx="5">
                  <c:v>Aserbaidschan</c:v>
                </c:pt>
                <c:pt idx="6">
                  <c:v>Burundi</c:v>
                </c:pt>
                <c:pt idx="7">
                  <c:v>Benin</c:v>
                </c:pt>
                <c:pt idx="8">
                  <c:v>Burkina Faso</c:v>
                </c:pt>
                <c:pt idx="9">
                  <c:v>Bangladesch</c:v>
                </c:pt>
                <c:pt idx="10">
                  <c:v>Bosnien und Herzegowina</c:v>
                </c:pt>
                <c:pt idx="11">
                  <c:v>Weißrussland</c:v>
                </c:pt>
                <c:pt idx="12">
                  <c:v>Belize</c:v>
                </c:pt>
                <c:pt idx="13">
                  <c:v>Bolivien</c:v>
                </c:pt>
                <c:pt idx="14">
                  <c:v>Brasilien</c:v>
                </c:pt>
                <c:pt idx="15">
                  <c:v>Bhutan</c:v>
                </c:pt>
                <c:pt idx="16">
                  <c:v>Botswana</c:v>
                </c:pt>
                <c:pt idx="17">
                  <c:v>Zentralafrikanische Republik</c:v>
                </c:pt>
                <c:pt idx="18">
                  <c:v>China</c:v>
                </c:pt>
                <c:pt idx="19">
                  <c:v>Elfenbeinküste</c:v>
                </c:pt>
                <c:pt idx="20">
                  <c:v>Kamerun</c:v>
                </c:pt>
                <c:pt idx="21">
                  <c:v>Demokratische Republik Kongo</c:v>
                </c:pt>
                <c:pt idx="22">
                  <c:v>Kongo</c:v>
                </c:pt>
                <c:pt idx="23">
                  <c:v>Kolumbien</c:v>
                </c:pt>
                <c:pt idx="24">
                  <c:v>Komoren</c:v>
                </c:pt>
                <c:pt idx="25">
                  <c:v>Cabo Verde</c:v>
                </c:pt>
                <c:pt idx="26">
                  <c:v>Costa Rica</c:v>
                </c:pt>
                <c:pt idx="27">
                  <c:v>Dschibuti</c:v>
                </c:pt>
                <c:pt idx="28">
                  <c:v>Dominica</c:v>
                </c:pt>
                <c:pt idx="29">
                  <c:v>Dominikanische Republik</c:v>
                </c:pt>
                <c:pt idx="30">
                  <c:v>Algerien</c:v>
                </c:pt>
                <c:pt idx="31">
                  <c:v>Ecuador</c:v>
                </c:pt>
                <c:pt idx="32">
                  <c:v>Ägypten</c:v>
                </c:pt>
                <c:pt idx="33">
                  <c:v>Eritrea</c:v>
                </c:pt>
                <c:pt idx="34">
                  <c:v>Äthiopien</c:v>
                </c:pt>
                <c:pt idx="35">
                  <c:v>Fidschi</c:v>
                </c:pt>
                <c:pt idx="36">
                  <c:v>Gabun</c:v>
                </c:pt>
                <c:pt idx="37">
                  <c:v>Georgien</c:v>
                </c:pt>
                <c:pt idx="38">
                  <c:v>Ghana</c:v>
                </c:pt>
                <c:pt idx="39">
                  <c:v>Guinea</c:v>
                </c:pt>
                <c:pt idx="40">
                  <c:v>Gambia</c:v>
                </c:pt>
                <c:pt idx="41">
                  <c:v>Guinea-Bissau</c:v>
                </c:pt>
                <c:pt idx="42">
                  <c:v>Grenada</c:v>
                </c:pt>
                <c:pt idx="43">
                  <c:v>Guatemala</c:v>
                </c:pt>
                <c:pt idx="44">
                  <c:v>Guyana</c:v>
                </c:pt>
                <c:pt idx="45">
                  <c:v>Honduras</c:v>
                </c:pt>
                <c:pt idx="46">
                  <c:v>Haiti</c:v>
                </c:pt>
                <c:pt idx="47">
                  <c:v>Indonesien</c:v>
                </c:pt>
                <c:pt idx="48">
                  <c:v>Indien</c:v>
                </c:pt>
                <c:pt idx="49">
                  <c:v>Iran</c:v>
                </c:pt>
                <c:pt idx="50">
                  <c:v>Irak</c:v>
                </c:pt>
                <c:pt idx="51">
                  <c:v>Jamaika</c:v>
                </c:pt>
                <c:pt idx="52">
                  <c:v>Jordanien</c:v>
                </c:pt>
                <c:pt idx="53">
                  <c:v>Kasachstan</c:v>
                </c:pt>
                <c:pt idx="54">
                  <c:v>Kenia</c:v>
                </c:pt>
                <c:pt idx="55">
                  <c:v>Kirgisistan</c:v>
                </c:pt>
                <c:pt idx="56">
                  <c:v>Kambodscha</c:v>
                </c:pt>
                <c:pt idx="57">
                  <c:v>Laos</c:v>
                </c:pt>
                <c:pt idx="58">
                  <c:v>Libanon</c:v>
                </c:pt>
                <c:pt idx="59">
                  <c:v>Liberia</c:v>
                </c:pt>
                <c:pt idx="60">
                  <c:v>Saint Lucia</c:v>
                </c:pt>
                <c:pt idx="61">
                  <c:v>Sri Lanka</c:v>
                </c:pt>
                <c:pt idx="62">
                  <c:v>Lesotho</c:v>
                </c:pt>
                <c:pt idx="63">
                  <c:v>Marokko</c:v>
                </c:pt>
                <c:pt idx="64">
                  <c:v>Republik Moldau</c:v>
                </c:pt>
                <c:pt idx="65">
                  <c:v>Madagaskar</c:v>
                </c:pt>
                <c:pt idx="66">
                  <c:v>Malediven</c:v>
                </c:pt>
                <c:pt idx="67">
                  <c:v>Mexiko</c:v>
                </c:pt>
                <c:pt idx="68">
                  <c:v>Nordmazedonien</c:v>
                </c:pt>
                <c:pt idx="69">
                  <c:v>Mali</c:v>
                </c:pt>
                <c:pt idx="70">
                  <c:v>Myanmar</c:v>
                </c:pt>
                <c:pt idx="71">
                  <c:v>Montenegro</c:v>
                </c:pt>
                <c:pt idx="72">
                  <c:v>Mongolei</c:v>
                </c:pt>
                <c:pt idx="73">
                  <c:v>Mosambik</c:v>
                </c:pt>
                <c:pt idx="74">
                  <c:v>Mauretanien</c:v>
                </c:pt>
                <c:pt idx="75">
                  <c:v>Mauritius</c:v>
                </c:pt>
                <c:pt idx="76">
                  <c:v>Malawi</c:v>
                </c:pt>
                <c:pt idx="77">
                  <c:v>Niger</c:v>
                </c:pt>
                <c:pt idx="78">
                  <c:v>Nigeria</c:v>
                </c:pt>
                <c:pt idx="79">
                  <c:v>Nicaragua</c:v>
                </c:pt>
                <c:pt idx="80">
                  <c:v>Nepal</c:v>
                </c:pt>
                <c:pt idx="81">
                  <c:v>Pakistan</c:v>
                </c:pt>
                <c:pt idx="82">
                  <c:v>Peru</c:v>
                </c:pt>
                <c:pt idx="83">
                  <c:v>Philippinen</c:v>
                </c:pt>
                <c:pt idx="84">
                  <c:v>Papua-Neuguinea</c:v>
                </c:pt>
                <c:pt idx="85">
                  <c:v>Paraguay</c:v>
                </c:pt>
                <c:pt idx="86">
                  <c:v>Kosovo</c:v>
                </c:pt>
                <c:pt idx="87">
                  <c:v>Russland</c:v>
                </c:pt>
                <c:pt idx="88">
                  <c:v>Ruanda</c:v>
                </c:pt>
                <c:pt idx="89">
                  <c:v>Sudan</c:v>
                </c:pt>
                <c:pt idx="90">
                  <c:v>Senegal</c:v>
                </c:pt>
                <c:pt idx="91">
                  <c:v>Salomoninseln</c:v>
                </c:pt>
                <c:pt idx="92">
                  <c:v>Sierra Leone</c:v>
                </c:pt>
                <c:pt idx="93">
                  <c:v>El Salvador</c:v>
                </c:pt>
                <c:pt idx="94">
                  <c:v>Serbien</c:v>
                </c:pt>
                <c:pt idx="95">
                  <c:v>Sao Tome und Principe</c:v>
                </c:pt>
                <c:pt idx="96">
                  <c:v>Surinam</c:v>
                </c:pt>
                <c:pt idx="97">
                  <c:v>Eswatini</c:v>
                </c:pt>
                <c:pt idx="98">
                  <c:v>Syrische Arabische Republik</c:v>
                </c:pt>
                <c:pt idx="99">
                  <c:v>Tschad</c:v>
                </c:pt>
                <c:pt idx="100">
                  <c:v>Togo</c:v>
                </c:pt>
                <c:pt idx="101">
                  <c:v>Thailand</c:v>
                </c:pt>
                <c:pt idx="102">
                  <c:v>Tadschikistan</c:v>
                </c:pt>
                <c:pt idx="103">
                  <c:v>Turkmenistan</c:v>
                </c:pt>
                <c:pt idx="104">
                  <c:v>Timor-Leste</c:v>
                </c:pt>
                <c:pt idx="105">
                  <c:v>Tonga</c:v>
                </c:pt>
                <c:pt idx="106">
                  <c:v>Tunesien</c:v>
                </c:pt>
                <c:pt idx="107">
                  <c:v>Türkei</c:v>
                </c:pt>
                <c:pt idx="108">
                  <c:v>Tansania</c:v>
                </c:pt>
                <c:pt idx="109">
                  <c:v>Uganda</c:v>
                </c:pt>
                <c:pt idx="110">
                  <c:v>Ukraine</c:v>
                </c:pt>
                <c:pt idx="111">
                  <c:v>Usbekistan</c:v>
                </c:pt>
                <c:pt idx="112">
                  <c:v>St. Vincent und die Grenadinen</c:v>
                </c:pt>
                <c:pt idx="113">
                  <c:v>Vietnam</c:v>
                </c:pt>
                <c:pt idx="114">
                  <c:v>Vanuatu</c:v>
                </c:pt>
                <c:pt idx="115">
                  <c:v>Samoa</c:v>
                </c:pt>
                <c:pt idx="116">
                  <c:v>Jemen</c:v>
                </c:pt>
                <c:pt idx="117">
                  <c:v>Südafrika</c:v>
                </c:pt>
                <c:pt idx="118">
                  <c:v>Sambia</c:v>
                </c:pt>
                <c:pt idx="119">
                  <c:v>Simbabwe</c:v>
                </c:pt>
              </c:strCache>
            </c:strRef>
          </c:cat>
          <c:val>
            <c:numRef>
              <c:f>Graphiken!$P$6:$P$125</c:f>
              <c:numCache>
                <c:formatCode>0%</c:formatCode>
                <c:ptCount val="120"/>
                <c:pt idx="0">
                  <c:v>0.49610601382189307</c:v>
                </c:pt>
                <c:pt idx="1">
                  <c:v>3.868763360689137E-2</c:v>
                </c:pt>
                <c:pt idx="2">
                  <c:v>9.4098801891906392E-2</c:v>
                </c:pt>
                <c:pt idx="3">
                  <c:v>9.3663852501378889E-2</c:v>
                </c:pt>
                <c:pt idx="4">
                  <c:v>0.14712204191334438</c:v>
                </c:pt>
                <c:pt idx="5">
                  <c:v>9.6445557346600236E-2</c:v>
                </c:pt>
                <c:pt idx="6">
                  <c:v>0.2695851448734502</c:v>
                </c:pt>
                <c:pt idx="7">
                  <c:v>8.7394603301986395E-2</c:v>
                </c:pt>
                <c:pt idx="8">
                  <c:v>0.1237353481218085</c:v>
                </c:pt>
                <c:pt idx="9">
                  <c:v>0.20001287078585903</c:v>
                </c:pt>
                <c:pt idx="10">
                  <c:v>9.4407931097600928E-2</c:v>
                </c:pt>
                <c:pt idx="11">
                  <c:v>0.49061325247542836</c:v>
                </c:pt>
                <c:pt idx="12">
                  <c:v>7.2026968752482087E-2</c:v>
                </c:pt>
                <c:pt idx="13">
                  <c:v>0.12143868391544503</c:v>
                </c:pt>
                <c:pt idx="14">
                  <c:v>4.0453062282373865E-2</c:v>
                </c:pt>
                <c:pt idx="15">
                  <c:v>0.7074423326113678</c:v>
                </c:pt>
                <c:pt idx="16">
                  <c:v>0.10987967582563501</c:v>
                </c:pt>
                <c:pt idx="17">
                  <c:v>0.25137033753337734</c:v>
                </c:pt>
                <c:pt idx="18">
                  <c:v>1.4414436308967018E-2</c:v>
                </c:pt>
                <c:pt idx="19">
                  <c:v>4.7545467481516224E-2</c:v>
                </c:pt>
                <c:pt idx="20">
                  <c:v>9.4559146546185358E-2</c:v>
                </c:pt>
                <c:pt idx="21">
                  <c:v>0.12361252914834486</c:v>
                </c:pt>
                <c:pt idx="22">
                  <c:v>7.1726510253437126E-2</c:v>
                </c:pt>
                <c:pt idx="23">
                  <c:v>7.1370718357698815E-2</c:v>
                </c:pt>
                <c:pt idx="24">
                  <c:v>0.23920869612704282</c:v>
                </c:pt>
                <c:pt idx="25">
                  <c:v>6.2534122661242142E-2</c:v>
                </c:pt>
                <c:pt idx="26">
                  <c:v>8.2757830452884415E-2</c:v>
                </c:pt>
                <c:pt idx="27">
                  <c:v>8.7004283971869878E-2</c:v>
                </c:pt>
                <c:pt idx="28">
                  <c:v>7.2838558706047427E-2</c:v>
                </c:pt>
                <c:pt idx="29">
                  <c:v>4.6735857506107356E-2</c:v>
                </c:pt>
                <c:pt idx="30">
                  <c:v>6.0326036813859923E-2</c:v>
                </c:pt>
                <c:pt idx="31">
                  <c:v>9.8888650911681975E-2</c:v>
                </c:pt>
                <c:pt idx="32">
                  <c:v>0.11821694628524455</c:v>
                </c:pt>
                <c:pt idx="33">
                  <c:v>0.10768616033270208</c:v>
                </c:pt>
                <c:pt idx="34">
                  <c:v>9.8231483906128125E-2</c:v>
                </c:pt>
                <c:pt idx="35">
                  <c:v>0.15927574830610791</c:v>
                </c:pt>
                <c:pt idx="36">
                  <c:v>5.7627110629379058E-2</c:v>
                </c:pt>
                <c:pt idx="37">
                  <c:v>9.3241925980326823E-2</c:v>
                </c:pt>
                <c:pt idx="38">
                  <c:v>7.1298887404782602E-2</c:v>
                </c:pt>
                <c:pt idx="39">
                  <c:v>0.10938302758795182</c:v>
                </c:pt>
                <c:pt idx="40">
                  <c:v>0.2884975745214351</c:v>
                </c:pt>
                <c:pt idx="41">
                  <c:v>8.1034383718288139E-2</c:v>
                </c:pt>
                <c:pt idx="42">
                  <c:v>7.2825289429676907E-2</c:v>
                </c:pt>
                <c:pt idx="43">
                  <c:v>9.0543601427472711E-2</c:v>
                </c:pt>
                <c:pt idx="44">
                  <c:v>0.15519923957638082</c:v>
                </c:pt>
                <c:pt idx="45">
                  <c:v>0.13101082397289204</c:v>
                </c:pt>
                <c:pt idx="46">
                  <c:v>1.7206364093978303E-2</c:v>
                </c:pt>
                <c:pt idx="47">
                  <c:v>4.1539823834862197E-2</c:v>
                </c:pt>
                <c:pt idx="48">
                  <c:v>7.4485709666335803E-2</c:v>
                </c:pt>
                <c:pt idx="49">
                  <c:v>0.20754754938026387</c:v>
                </c:pt>
                <c:pt idx="50">
                  <c:v>8.0875649327957905E-2</c:v>
                </c:pt>
                <c:pt idx="51">
                  <c:v>8.9250830088445809E-2</c:v>
                </c:pt>
                <c:pt idx="52">
                  <c:v>7.6924022595791841E-2</c:v>
                </c:pt>
                <c:pt idx="53">
                  <c:v>5.2760065196938738E-2</c:v>
                </c:pt>
                <c:pt idx="54">
                  <c:v>5.8910707036136739E-2</c:v>
                </c:pt>
                <c:pt idx="55">
                  <c:v>0.12402047767140828</c:v>
                </c:pt>
                <c:pt idx="56">
                  <c:v>0.15169415941660236</c:v>
                </c:pt>
                <c:pt idx="57">
                  <c:v>8.2977949445594446E-2</c:v>
                </c:pt>
                <c:pt idx="58">
                  <c:v>8.8629969558497376E-3</c:v>
                </c:pt>
                <c:pt idx="59">
                  <c:v>0.13694201310749085</c:v>
                </c:pt>
                <c:pt idx="60">
                  <c:v>4.1682841953332904E-2</c:v>
                </c:pt>
                <c:pt idx="61">
                  <c:v>0.11208614730748073</c:v>
                </c:pt>
                <c:pt idx="62">
                  <c:v>0.10646655445066486</c:v>
                </c:pt>
                <c:pt idx="63">
                  <c:v>6.8438601762634471E-2</c:v>
                </c:pt>
                <c:pt idx="64">
                  <c:v>9.5926912665330821E-2</c:v>
                </c:pt>
                <c:pt idx="65">
                  <c:v>0.11491930318212135</c:v>
                </c:pt>
                <c:pt idx="66">
                  <c:v>0.17755148173249036</c:v>
                </c:pt>
                <c:pt idx="67">
                  <c:v>2.5843073519584168E-2</c:v>
                </c:pt>
                <c:pt idx="68">
                  <c:v>3.8863699789029982E-2</c:v>
                </c:pt>
                <c:pt idx="69">
                  <c:v>0.15316426838114433</c:v>
                </c:pt>
                <c:pt idx="70">
                  <c:v>8.4778326501868756E-2</c:v>
                </c:pt>
                <c:pt idx="71">
                  <c:v>1.749368688164088E-2</c:v>
                </c:pt>
                <c:pt idx="72">
                  <c:v>8.0490150973040075E-2</c:v>
                </c:pt>
                <c:pt idx="73">
                  <c:v>0.13612416237215264</c:v>
                </c:pt>
                <c:pt idx="74">
                  <c:v>0.25487443249313962</c:v>
                </c:pt>
                <c:pt idx="75">
                  <c:v>0.15300407841800939</c:v>
                </c:pt>
                <c:pt idx="76">
                  <c:v>0.1480440934425378</c:v>
                </c:pt>
                <c:pt idx="77">
                  <c:v>0.1239958834215166</c:v>
                </c:pt>
                <c:pt idx="78">
                  <c:v>6.1289631085406693E-2</c:v>
                </c:pt>
                <c:pt idx="79">
                  <c:v>0.16388196974439545</c:v>
                </c:pt>
                <c:pt idx="80">
                  <c:v>0.17812068047368695</c:v>
                </c:pt>
                <c:pt idx="81">
                  <c:v>9.8112479291492471E-2</c:v>
                </c:pt>
                <c:pt idx="82">
                  <c:v>4.5951042933603074E-2</c:v>
                </c:pt>
                <c:pt idx="83">
                  <c:v>8.8737278896322866E-2</c:v>
                </c:pt>
                <c:pt idx="84">
                  <c:v>0.27881471892061438</c:v>
                </c:pt>
                <c:pt idx="85">
                  <c:v>8.9702178529105545E-2</c:v>
                </c:pt>
                <c:pt idx="86">
                  <c:v>9.7784251335810535E-2</c:v>
                </c:pt>
                <c:pt idx="87">
                  <c:v>7.253763491942955E-3</c:v>
                </c:pt>
                <c:pt idx="88">
                  <c:v>0.10428903420293692</c:v>
                </c:pt>
                <c:pt idx="89">
                  <c:v>0.18674772353796534</c:v>
                </c:pt>
                <c:pt idx="90">
                  <c:v>8.8440702180646757E-2</c:v>
                </c:pt>
                <c:pt idx="91">
                  <c:v>0.14250878808850598</c:v>
                </c:pt>
                <c:pt idx="92">
                  <c:v>0.17156366159396913</c:v>
                </c:pt>
                <c:pt idx="93">
                  <c:v>7.3908088480827416E-2</c:v>
                </c:pt>
                <c:pt idx="94">
                  <c:v>7.7660945112604532E-2</c:v>
                </c:pt>
                <c:pt idx="95">
                  <c:v>4.1353745571058129E-2</c:v>
                </c:pt>
                <c:pt idx="96">
                  <c:v>0.12816629196831292</c:v>
                </c:pt>
                <c:pt idx="97">
                  <c:v>8.9826628838485134E-2</c:v>
                </c:pt>
                <c:pt idx="98">
                  <c:v>0.19815922167274622</c:v>
                </c:pt>
                <c:pt idx="99">
                  <c:v>8.5592298963247548E-2</c:v>
                </c:pt>
                <c:pt idx="100">
                  <c:v>0.10970065814665386</c:v>
                </c:pt>
                <c:pt idx="101">
                  <c:v>1.2572175735274499E-2</c:v>
                </c:pt>
                <c:pt idx="102">
                  <c:v>0.12207262114043843</c:v>
                </c:pt>
                <c:pt idx="103">
                  <c:v>0.19583959644973503</c:v>
                </c:pt>
                <c:pt idx="104">
                  <c:v>0.15980799905033055</c:v>
                </c:pt>
                <c:pt idx="105">
                  <c:v>7.0457726150599531E-2</c:v>
                </c:pt>
                <c:pt idx="106">
                  <c:v>9.303347355653839E-2</c:v>
                </c:pt>
                <c:pt idx="107">
                  <c:v>2.6024977005137357E-2</c:v>
                </c:pt>
                <c:pt idx="108">
                  <c:v>0.12278974683400075</c:v>
                </c:pt>
                <c:pt idx="109">
                  <c:v>0.10139257093819809</c:v>
                </c:pt>
                <c:pt idx="110">
                  <c:v>5.640663090960725E-2</c:v>
                </c:pt>
                <c:pt idx="111">
                  <c:v>0.11868887627723382</c:v>
                </c:pt>
                <c:pt idx="112">
                  <c:v>7.3071417645521247E-2</c:v>
                </c:pt>
                <c:pt idx="113">
                  <c:v>0.13509334247326488</c:v>
                </c:pt>
                <c:pt idx="114">
                  <c:v>5.9232035287174856E-2</c:v>
                </c:pt>
                <c:pt idx="115">
                  <c:v>8.9533591986510452E-2</c:v>
                </c:pt>
                <c:pt idx="116">
                  <c:v>0.44437862293113761</c:v>
                </c:pt>
                <c:pt idx="117">
                  <c:v>1.4003434701943644E-2</c:v>
                </c:pt>
                <c:pt idx="118">
                  <c:v>7.0005866234418679E-2</c:v>
                </c:pt>
                <c:pt idx="119">
                  <c:v>5.3706688133422165E-2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C8-0D42-A404-42B4DA797CB7}"/>
            </c:ext>
          </c:extLst>
        </c:ser>
        <c:ser>
          <c:idx val="3"/>
          <c:order val="3"/>
          <c:tx>
            <c:strRef>
              <c:f>Graphiken!$Q$4:$Q$5</c:f>
              <c:strCache>
                <c:ptCount val="2"/>
                <c:pt idx="0">
                  <c:v>Politische Verantwortlichkeit für ausstehende Forderungen***</c:v>
                </c:pt>
                <c:pt idx="1">
                  <c:v>Anteilige Verantwortung weiterer Staaten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Graphiken!$A$6:$A$125</c:f>
              <c:strCache>
                <c:ptCount val="120"/>
                <c:pt idx="0">
                  <c:v>Afghanistan</c:v>
                </c:pt>
                <c:pt idx="1">
                  <c:v>Angola</c:v>
                </c:pt>
                <c:pt idx="2">
                  <c:v>Albanien</c:v>
                </c:pt>
                <c:pt idx="3">
                  <c:v>Argentinien</c:v>
                </c:pt>
                <c:pt idx="4">
                  <c:v>Armenien</c:v>
                </c:pt>
                <c:pt idx="5">
                  <c:v>Aserbaidschan</c:v>
                </c:pt>
                <c:pt idx="6">
                  <c:v>Burundi</c:v>
                </c:pt>
                <c:pt idx="7">
                  <c:v>Benin</c:v>
                </c:pt>
                <c:pt idx="8">
                  <c:v>Burkina Faso</c:v>
                </c:pt>
                <c:pt idx="9">
                  <c:v>Bangladesch</c:v>
                </c:pt>
                <c:pt idx="10">
                  <c:v>Bosnien und Herzegowina</c:v>
                </c:pt>
                <c:pt idx="11">
                  <c:v>Weißrussland</c:v>
                </c:pt>
                <c:pt idx="12">
                  <c:v>Belize</c:v>
                </c:pt>
                <c:pt idx="13">
                  <c:v>Bolivien</c:v>
                </c:pt>
                <c:pt idx="14">
                  <c:v>Brasilien</c:v>
                </c:pt>
                <c:pt idx="15">
                  <c:v>Bhutan</c:v>
                </c:pt>
                <c:pt idx="16">
                  <c:v>Botswana</c:v>
                </c:pt>
                <c:pt idx="17">
                  <c:v>Zentralafrikanische Republik</c:v>
                </c:pt>
                <c:pt idx="18">
                  <c:v>China</c:v>
                </c:pt>
                <c:pt idx="19">
                  <c:v>Elfenbeinküste</c:v>
                </c:pt>
                <c:pt idx="20">
                  <c:v>Kamerun</c:v>
                </c:pt>
                <c:pt idx="21">
                  <c:v>Demokratische Republik Kongo</c:v>
                </c:pt>
                <c:pt idx="22">
                  <c:v>Kongo</c:v>
                </c:pt>
                <c:pt idx="23">
                  <c:v>Kolumbien</c:v>
                </c:pt>
                <c:pt idx="24">
                  <c:v>Komoren</c:v>
                </c:pt>
                <c:pt idx="25">
                  <c:v>Cabo Verde</c:v>
                </c:pt>
                <c:pt idx="26">
                  <c:v>Costa Rica</c:v>
                </c:pt>
                <c:pt idx="27">
                  <c:v>Dschibuti</c:v>
                </c:pt>
                <c:pt idx="28">
                  <c:v>Dominica</c:v>
                </c:pt>
                <c:pt idx="29">
                  <c:v>Dominikanische Republik</c:v>
                </c:pt>
                <c:pt idx="30">
                  <c:v>Algerien</c:v>
                </c:pt>
                <c:pt idx="31">
                  <c:v>Ecuador</c:v>
                </c:pt>
                <c:pt idx="32">
                  <c:v>Ägypten</c:v>
                </c:pt>
                <c:pt idx="33">
                  <c:v>Eritrea</c:v>
                </c:pt>
                <c:pt idx="34">
                  <c:v>Äthiopien</c:v>
                </c:pt>
                <c:pt idx="35">
                  <c:v>Fidschi</c:v>
                </c:pt>
                <c:pt idx="36">
                  <c:v>Gabun</c:v>
                </c:pt>
                <c:pt idx="37">
                  <c:v>Georgien</c:v>
                </c:pt>
                <c:pt idx="38">
                  <c:v>Ghana</c:v>
                </c:pt>
                <c:pt idx="39">
                  <c:v>Guinea</c:v>
                </c:pt>
                <c:pt idx="40">
                  <c:v>Gambia</c:v>
                </c:pt>
                <c:pt idx="41">
                  <c:v>Guinea-Bissau</c:v>
                </c:pt>
                <c:pt idx="42">
                  <c:v>Grenada</c:v>
                </c:pt>
                <c:pt idx="43">
                  <c:v>Guatemala</c:v>
                </c:pt>
                <c:pt idx="44">
                  <c:v>Guyana</c:v>
                </c:pt>
                <c:pt idx="45">
                  <c:v>Honduras</c:v>
                </c:pt>
                <c:pt idx="46">
                  <c:v>Haiti</c:v>
                </c:pt>
                <c:pt idx="47">
                  <c:v>Indonesien</c:v>
                </c:pt>
                <c:pt idx="48">
                  <c:v>Indien</c:v>
                </c:pt>
                <c:pt idx="49">
                  <c:v>Iran</c:v>
                </c:pt>
                <c:pt idx="50">
                  <c:v>Irak</c:v>
                </c:pt>
                <c:pt idx="51">
                  <c:v>Jamaika</c:v>
                </c:pt>
                <c:pt idx="52">
                  <c:v>Jordanien</c:v>
                </c:pt>
                <c:pt idx="53">
                  <c:v>Kasachstan</c:v>
                </c:pt>
                <c:pt idx="54">
                  <c:v>Kenia</c:v>
                </c:pt>
                <c:pt idx="55">
                  <c:v>Kirgisistan</c:v>
                </c:pt>
                <c:pt idx="56">
                  <c:v>Kambodscha</c:v>
                </c:pt>
                <c:pt idx="57">
                  <c:v>Laos</c:v>
                </c:pt>
                <c:pt idx="58">
                  <c:v>Libanon</c:v>
                </c:pt>
                <c:pt idx="59">
                  <c:v>Liberia</c:v>
                </c:pt>
                <c:pt idx="60">
                  <c:v>Saint Lucia</c:v>
                </c:pt>
                <c:pt idx="61">
                  <c:v>Sri Lanka</c:v>
                </c:pt>
                <c:pt idx="62">
                  <c:v>Lesotho</c:v>
                </c:pt>
                <c:pt idx="63">
                  <c:v>Marokko</c:v>
                </c:pt>
                <c:pt idx="64">
                  <c:v>Republik Moldau</c:v>
                </c:pt>
                <c:pt idx="65">
                  <c:v>Madagaskar</c:v>
                </c:pt>
                <c:pt idx="66">
                  <c:v>Malediven</c:v>
                </c:pt>
                <c:pt idx="67">
                  <c:v>Mexiko</c:v>
                </c:pt>
                <c:pt idx="68">
                  <c:v>Nordmazedonien</c:v>
                </c:pt>
                <c:pt idx="69">
                  <c:v>Mali</c:v>
                </c:pt>
                <c:pt idx="70">
                  <c:v>Myanmar</c:v>
                </c:pt>
                <c:pt idx="71">
                  <c:v>Montenegro</c:v>
                </c:pt>
                <c:pt idx="72">
                  <c:v>Mongolei</c:v>
                </c:pt>
                <c:pt idx="73">
                  <c:v>Mosambik</c:v>
                </c:pt>
                <c:pt idx="74">
                  <c:v>Mauretanien</c:v>
                </c:pt>
                <c:pt idx="75">
                  <c:v>Mauritius</c:v>
                </c:pt>
                <c:pt idx="76">
                  <c:v>Malawi</c:v>
                </c:pt>
                <c:pt idx="77">
                  <c:v>Niger</c:v>
                </c:pt>
                <c:pt idx="78">
                  <c:v>Nigeria</c:v>
                </c:pt>
                <c:pt idx="79">
                  <c:v>Nicaragua</c:v>
                </c:pt>
                <c:pt idx="80">
                  <c:v>Nepal</c:v>
                </c:pt>
                <c:pt idx="81">
                  <c:v>Pakistan</c:v>
                </c:pt>
                <c:pt idx="82">
                  <c:v>Peru</c:v>
                </c:pt>
                <c:pt idx="83">
                  <c:v>Philippinen</c:v>
                </c:pt>
                <c:pt idx="84">
                  <c:v>Papua-Neuguinea</c:v>
                </c:pt>
                <c:pt idx="85">
                  <c:v>Paraguay</c:v>
                </c:pt>
                <c:pt idx="86">
                  <c:v>Kosovo</c:v>
                </c:pt>
                <c:pt idx="87">
                  <c:v>Russland</c:v>
                </c:pt>
                <c:pt idx="88">
                  <c:v>Ruanda</c:v>
                </c:pt>
                <c:pt idx="89">
                  <c:v>Sudan</c:v>
                </c:pt>
                <c:pt idx="90">
                  <c:v>Senegal</c:v>
                </c:pt>
                <c:pt idx="91">
                  <c:v>Salomoninseln</c:v>
                </c:pt>
                <c:pt idx="92">
                  <c:v>Sierra Leone</c:v>
                </c:pt>
                <c:pt idx="93">
                  <c:v>El Salvador</c:v>
                </c:pt>
                <c:pt idx="94">
                  <c:v>Serbien</c:v>
                </c:pt>
                <c:pt idx="95">
                  <c:v>Sao Tome und Principe</c:v>
                </c:pt>
                <c:pt idx="96">
                  <c:v>Surinam</c:v>
                </c:pt>
                <c:pt idx="97">
                  <c:v>Eswatini</c:v>
                </c:pt>
                <c:pt idx="98">
                  <c:v>Syrische Arabische Republik</c:v>
                </c:pt>
                <c:pt idx="99">
                  <c:v>Tschad</c:v>
                </c:pt>
                <c:pt idx="100">
                  <c:v>Togo</c:v>
                </c:pt>
                <c:pt idx="101">
                  <c:v>Thailand</c:v>
                </c:pt>
                <c:pt idx="102">
                  <c:v>Tadschikistan</c:v>
                </c:pt>
                <c:pt idx="103">
                  <c:v>Turkmenistan</c:v>
                </c:pt>
                <c:pt idx="104">
                  <c:v>Timor-Leste</c:v>
                </c:pt>
                <c:pt idx="105">
                  <c:v>Tonga</c:v>
                </c:pt>
                <c:pt idx="106">
                  <c:v>Tunesien</c:v>
                </c:pt>
                <c:pt idx="107">
                  <c:v>Türkei</c:v>
                </c:pt>
                <c:pt idx="108">
                  <c:v>Tansania</c:v>
                </c:pt>
                <c:pt idx="109">
                  <c:v>Uganda</c:v>
                </c:pt>
                <c:pt idx="110">
                  <c:v>Ukraine</c:v>
                </c:pt>
                <c:pt idx="111">
                  <c:v>Usbekistan</c:v>
                </c:pt>
                <c:pt idx="112">
                  <c:v>St. Vincent und die Grenadinen</c:v>
                </c:pt>
                <c:pt idx="113">
                  <c:v>Vietnam</c:v>
                </c:pt>
                <c:pt idx="114">
                  <c:v>Vanuatu</c:v>
                </c:pt>
                <c:pt idx="115">
                  <c:v>Samoa</c:v>
                </c:pt>
                <c:pt idx="116">
                  <c:v>Jemen</c:v>
                </c:pt>
                <c:pt idx="117">
                  <c:v>Südafrika</c:v>
                </c:pt>
                <c:pt idx="118">
                  <c:v>Sambia</c:v>
                </c:pt>
                <c:pt idx="119">
                  <c:v>Simbabwe</c:v>
                </c:pt>
              </c:strCache>
            </c:strRef>
          </c:cat>
          <c:val>
            <c:numRef>
              <c:f>Graphiken!$Q$6:$Q$125</c:f>
              <c:numCache>
                <c:formatCode>0%</c:formatCode>
                <c:ptCount val="120"/>
                <c:pt idx="0">
                  <c:v>0.17718763255809775</c:v>
                </c:pt>
                <c:pt idx="1">
                  <c:v>9.9005025557106344E-2</c:v>
                </c:pt>
                <c:pt idx="2">
                  <c:v>0.16940709408548643</c:v>
                </c:pt>
                <c:pt idx="3">
                  <c:v>0.10243447932754134</c:v>
                </c:pt>
                <c:pt idx="4">
                  <c:v>0.15070166831140097</c:v>
                </c:pt>
                <c:pt idx="5">
                  <c:v>0.13297214012905087</c:v>
                </c:pt>
                <c:pt idx="6">
                  <c:v>0.25722664133887285</c:v>
                </c:pt>
                <c:pt idx="7">
                  <c:v>0.17121653911135257</c:v>
                </c:pt>
                <c:pt idx="8">
                  <c:v>0.32872199233064719</c:v>
                </c:pt>
                <c:pt idx="9">
                  <c:v>0.16178221065540965</c:v>
                </c:pt>
                <c:pt idx="10">
                  <c:v>0.1354505410700691</c:v>
                </c:pt>
                <c:pt idx="11">
                  <c:v>8.1880280432492042E-2</c:v>
                </c:pt>
                <c:pt idx="12">
                  <c:v>0.35073144622914343</c:v>
                </c:pt>
                <c:pt idx="13">
                  <c:v>9.7235295879139844E-2</c:v>
                </c:pt>
                <c:pt idx="14">
                  <c:v>3.6960809267404443E-2</c:v>
                </c:pt>
                <c:pt idx="15">
                  <c:v>9.02494619967322E-2</c:v>
                </c:pt>
                <c:pt idx="16">
                  <c:v>0.4478785433156573</c:v>
                </c:pt>
                <c:pt idx="17">
                  <c:v>0.21029862531949733</c:v>
                </c:pt>
                <c:pt idx="18">
                  <c:v>2.0165517523948902E-2</c:v>
                </c:pt>
                <c:pt idx="19">
                  <c:v>0.10289577765784759</c:v>
                </c:pt>
                <c:pt idx="20">
                  <c:v>0.20157336277493326</c:v>
                </c:pt>
                <c:pt idx="21">
                  <c:v>0.20051278968899694</c:v>
                </c:pt>
                <c:pt idx="22">
                  <c:v>0.16090407822934402</c:v>
                </c:pt>
                <c:pt idx="23">
                  <c:v>8.6073884022601091E-2</c:v>
                </c:pt>
                <c:pt idx="24">
                  <c:v>0.1594189354166213</c:v>
                </c:pt>
                <c:pt idx="25">
                  <c:v>0.20953077067556611</c:v>
                </c:pt>
                <c:pt idx="26">
                  <c:v>7.6233422752425381E-2</c:v>
                </c:pt>
                <c:pt idx="27">
                  <c:v>0.17933207445315519</c:v>
                </c:pt>
                <c:pt idx="28">
                  <c:v>0.34677577941725096</c:v>
                </c:pt>
                <c:pt idx="29">
                  <c:v>3.8041885678367901E-2</c:v>
                </c:pt>
                <c:pt idx="30">
                  <c:v>0.46988978948321541</c:v>
                </c:pt>
                <c:pt idx="31">
                  <c:v>9.2537067242717153E-2</c:v>
                </c:pt>
                <c:pt idx="32">
                  <c:v>0.22200247655004163</c:v>
                </c:pt>
                <c:pt idx="33">
                  <c:v>0.30509268982978371</c:v>
                </c:pt>
                <c:pt idx="34">
                  <c:v>0.21892176597012955</c:v>
                </c:pt>
                <c:pt idx="35">
                  <c:v>0.21136260280144434</c:v>
                </c:pt>
                <c:pt idx="36">
                  <c:v>0.1464264862437758</c:v>
                </c:pt>
                <c:pt idx="37">
                  <c:v>0.13323803773342763</c:v>
                </c:pt>
                <c:pt idx="38">
                  <c:v>0.10571154228963793</c:v>
                </c:pt>
                <c:pt idx="39">
                  <c:v>0.24096553730639483</c:v>
                </c:pt>
                <c:pt idx="40">
                  <c:v>0.35625939859390199</c:v>
                </c:pt>
                <c:pt idx="41">
                  <c:v>0.19667224123744298</c:v>
                </c:pt>
                <c:pt idx="42">
                  <c:v>0.36025020390601059</c:v>
                </c:pt>
                <c:pt idx="43">
                  <c:v>7.6582018457342138E-2</c:v>
                </c:pt>
                <c:pt idx="44">
                  <c:v>0.24381122029627042</c:v>
                </c:pt>
                <c:pt idx="45">
                  <c:v>0.1313983172834482</c:v>
                </c:pt>
                <c:pt idx="46">
                  <c:v>0.84145171504819138</c:v>
                </c:pt>
                <c:pt idx="47">
                  <c:v>5.1659477786810792E-2</c:v>
                </c:pt>
                <c:pt idx="48">
                  <c:v>0.16807794284092792</c:v>
                </c:pt>
                <c:pt idx="49">
                  <c:v>7.6548170641295044E-2</c:v>
                </c:pt>
                <c:pt idx="50">
                  <c:v>6.9162580888698894E-2</c:v>
                </c:pt>
                <c:pt idx="51">
                  <c:v>9.2938669830292725E-2</c:v>
                </c:pt>
                <c:pt idx="52">
                  <c:v>0.10540777433417099</c:v>
                </c:pt>
                <c:pt idx="53">
                  <c:v>6.764206017614699E-2</c:v>
                </c:pt>
                <c:pt idx="54">
                  <c:v>0.16273179431697596</c:v>
                </c:pt>
                <c:pt idx="55">
                  <c:v>0.15995167612775588</c:v>
                </c:pt>
                <c:pt idx="56">
                  <c:v>9.599510101957677E-2</c:v>
                </c:pt>
                <c:pt idx="57">
                  <c:v>0.14604215025341866</c:v>
                </c:pt>
                <c:pt idx="58">
                  <c:v>1.919898927374257E-2</c:v>
                </c:pt>
                <c:pt idx="59">
                  <c:v>0.29646669925849539</c:v>
                </c:pt>
                <c:pt idx="60">
                  <c:v>0.23218731221684683</c:v>
                </c:pt>
                <c:pt idx="61">
                  <c:v>8.7423136705034599E-2</c:v>
                </c:pt>
                <c:pt idx="62">
                  <c:v>0.27124216957276137</c:v>
                </c:pt>
                <c:pt idx="63">
                  <c:v>0.14748516027881828</c:v>
                </c:pt>
                <c:pt idx="64">
                  <c:v>0.16561742711449204</c:v>
                </c:pt>
                <c:pt idx="65">
                  <c:v>0.25557703575472013</c:v>
                </c:pt>
                <c:pt idx="66">
                  <c:v>8.6334932190773248E-2</c:v>
                </c:pt>
                <c:pt idx="67">
                  <c:v>2.3415362743195587E-2</c:v>
                </c:pt>
                <c:pt idx="68">
                  <c:v>5.6938196920518949E-2</c:v>
                </c:pt>
                <c:pt idx="69">
                  <c:v>0.3252614479288235</c:v>
                </c:pt>
                <c:pt idx="70">
                  <c:v>0.10054199623953904</c:v>
                </c:pt>
                <c:pt idx="71">
                  <c:v>2.676570249742569E-2</c:v>
                </c:pt>
                <c:pt idx="72">
                  <c:v>8.9646493269682492E-2</c:v>
                </c:pt>
                <c:pt idx="73">
                  <c:v>0.21274058985740074</c:v>
                </c:pt>
                <c:pt idx="74">
                  <c:v>0.20932562084743817</c:v>
                </c:pt>
                <c:pt idx="75">
                  <c:v>0.10227872006272801</c:v>
                </c:pt>
                <c:pt idx="76">
                  <c:v>0.28853480501501977</c:v>
                </c:pt>
                <c:pt idx="77">
                  <c:v>0.27017498448676081</c:v>
                </c:pt>
                <c:pt idx="78">
                  <c:v>0.15454535995270868</c:v>
                </c:pt>
                <c:pt idx="79">
                  <c:v>0.21733753255830024</c:v>
                </c:pt>
                <c:pt idx="80">
                  <c:v>0.26598937983731341</c:v>
                </c:pt>
                <c:pt idx="81">
                  <c:v>0.14572668592549873</c:v>
                </c:pt>
                <c:pt idx="82">
                  <c:v>4.4196711573053438E-2</c:v>
                </c:pt>
                <c:pt idx="83">
                  <c:v>0.10685076050159606</c:v>
                </c:pt>
                <c:pt idx="84">
                  <c:v>0.13908968310079778</c:v>
                </c:pt>
                <c:pt idx="85">
                  <c:v>7.7433905736238512E-2</c:v>
                </c:pt>
                <c:pt idx="86">
                  <c:v>0.18252008759720811</c:v>
                </c:pt>
                <c:pt idx="87">
                  <c:v>0</c:v>
                </c:pt>
                <c:pt idx="88">
                  <c:v>0.25588371146426325</c:v>
                </c:pt>
                <c:pt idx="89">
                  <c:v>0.31081030019132816</c:v>
                </c:pt>
                <c:pt idx="90">
                  <c:v>0.18547063109086903</c:v>
                </c:pt>
                <c:pt idx="91">
                  <c:v>0.2458757783224414</c:v>
                </c:pt>
                <c:pt idx="92">
                  <c:v>0.28820153884066774</c:v>
                </c:pt>
                <c:pt idx="93">
                  <c:v>6.2726631125693974E-2</c:v>
                </c:pt>
                <c:pt idx="94">
                  <c:v>0.12690370886474223</c:v>
                </c:pt>
                <c:pt idx="95">
                  <c:v>0.56747849628483449</c:v>
                </c:pt>
                <c:pt idx="96">
                  <c:v>0.13683793015178217</c:v>
                </c:pt>
                <c:pt idx="97">
                  <c:v>0.27186691494641202</c:v>
                </c:pt>
                <c:pt idx="98">
                  <c:v>0.16573292970659848</c:v>
                </c:pt>
                <c:pt idx="99">
                  <c:v>0.27116067892508394</c:v>
                </c:pt>
                <c:pt idx="100">
                  <c:v>0.18541325792780636</c:v>
                </c:pt>
                <c:pt idx="101">
                  <c:v>1.7655894329118918E-2</c:v>
                </c:pt>
                <c:pt idx="102">
                  <c:v>0.17137417058268159</c:v>
                </c:pt>
                <c:pt idx="103">
                  <c:v>0.18090312355493882</c:v>
                </c:pt>
                <c:pt idx="104">
                  <c:v>0.25312318863312644</c:v>
                </c:pt>
                <c:pt idx="105">
                  <c:v>0.12941161704599302</c:v>
                </c:pt>
                <c:pt idx="106">
                  <c:v>0.1807259827703441</c:v>
                </c:pt>
                <c:pt idx="107">
                  <c:v>5.9420142811030661E-2</c:v>
                </c:pt>
                <c:pt idx="108">
                  <c:v>0.25541335030611723</c:v>
                </c:pt>
                <c:pt idx="109">
                  <c:v>0.2317244997574591</c:v>
                </c:pt>
                <c:pt idx="110">
                  <c:v>6.2056535641815125E-2</c:v>
                </c:pt>
                <c:pt idx="111">
                  <c:v>0.15752888941857005</c:v>
                </c:pt>
                <c:pt idx="112">
                  <c:v>0.35649837626239134</c:v>
                </c:pt>
                <c:pt idx="113">
                  <c:v>0.15140916059847556</c:v>
                </c:pt>
                <c:pt idx="114">
                  <c:v>0.11915755137774732</c:v>
                </c:pt>
                <c:pt idx="115">
                  <c:v>0.16865713039281127</c:v>
                </c:pt>
                <c:pt idx="116">
                  <c:v>0.114169577844509</c:v>
                </c:pt>
                <c:pt idx="117">
                  <c:v>2.541229653452139E-2</c:v>
                </c:pt>
                <c:pt idx="118">
                  <c:v>0.12261166845556287</c:v>
                </c:pt>
                <c:pt idx="119">
                  <c:v>7.5215462366894151E-2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C8-0D42-A404-42B4DA797CB7}"/>
            </c:ext>
          </c:extLst>
        </c:ser>
        <c:ser>
          <c:idx val="4"/>
          <c:order val="4"/>
          <c:tx>
            <c:strRef>
              <c:f>Graphiken!$R$4:$R$5</c:f>
              <c:strCache>
                <c:ptCount val="2"/>
                <c:pt idx="0">
                  <c:v>Politische Verantwortlichkeit für ausstehende Forderungen***</c:v>
                </c:pt>
                <c:pt idx="1">
                  <c:v>Politische Verantwortung nicht zuordnebar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Graphiken!$A$6:$A$125</c:f>
              <c:strCache>
                <c:ptCount val="120"/>
                <c:pt idx="0">
                  <c:v>Afghanistan</c:v>
                </c:pt>
                <c:pt idx="1">
                  <c:v>Angola</c:v>
                </c:pt>
                <c:pt idx="2">
                  <c:v>Albanien</c:v>
                </c:pt>
                <c:pt idx="3">
                  <c:v>Argentinien</c:v>
                </c:pt>
                <c:pt idx="4">
                  <c:v>Armenien</c:v>
                </c:pt>
                <c:pt idx="5">
                  <c:v>Aserbaidschan</c:v>
                </c:pt>
                <c:pt idx="6">
                  <c:v>Burundi</c:v>
                </c:pt>
                <c:pt idx="7">
                  <c:v>Benin</c:v>
                </c:pt>
                <c:pt idx="8">
                  <c:v>Burkina Faso</c:v>
                </c:pt>
                <c:pt idx="9">
                  <c:v>Bangladesch</c:v>
                </c:pt>
                <c:pt idx="10">
                  <c:v>Bosnien und Herzegowina</c:v>
                </c:pt>
                <c:pt idx="11">
                  <c:v>Weißrussland</c:v>
                </c:pt>
                <c:pt idx="12">
                  <c:v>Belize</c:v>
                </c:pt>
                <c:pt idx="13">
                  <c:v>Bolivien</c:v>
                </c:pt>
                <c:pt idx="14">
                  <c:v>Brasilien</c:v>
                </c:pt>
                <c:pt idx="15">
                  <c:v>Bhutan</c:v>
                </c:pt>
                <c:pt idx="16">
                  <c:v>Botswana</c:v>
                </c:pt>
                <c:pt idx="17">
                  <c:v>Zentralafrikanische Republik</c:v>
                </c:pt>
                <c:pt idx="18">
                  <c:v>China</c:v>
                </c:pt>
                <c:pt idx="19">
                  <c:v>Elfenbeinküste</c:v>
                </c:pt>
                <c:pt idx="20">
                  <c:v>Kamerun</c:v>
                </c:pt>
                <c:pt idx="21">
                  <c:v>Demokratische Republik Kongo</c:v>
                </c:pt>
                <c:pt idx="22">
                  <c:v>Kongo</c:v>
                </c:pt>
                <c:pt idx="23">
                  <c:v>Kolumbien</c:v>
                </c:pt>
                <c:pt idx="24">
                  <c:v>Komoren</c:v>
                </c:pt>
                <c:pt idx="25">
                  <c:v>Cabo Verde</c:v>
                </c:pt>
                <c:pt idx="26">
                  <c:v>Costa Rica</c:v>
                </c:pt>
                <c:pt idx="27">
                  <c:v>Dschibuti</c:v>
                </c:pt>
                <c:pt idx="28">
                  <c:v>Dominica</c:v>
                </c:pt>
                <c:pt idx="29">
                  <c:v>Dominikanische Republik</c:v>
                </c:pt>
                <c:pt idx="30">
                  <c:v>Algerien</c:v>
                </c:pt>
                <c:pt idx="31">
                  <c:v>Ecuador</c:v>
                </c:pt>
                <c:pt idx="32">
                  <c:v>Ägypten</c:v>
                </c:pt>
                <c:pt idx="33">
                  <c:v>Eritrea</c:v>
                </c:pt>
                <c:pt idx="34">
                  <c:v>Äthiopien</c:v>
                </c:pt>
                <c:pt idx="35">
                  <c:v>Fidschi</c:v>
                </c:pt>
                <c:pt idx="36">
                  <c:v>Gabun</c:v>
                </c:pt>
                <c:pt idx="37">
                  <c:v>Georgien</c:v>
                </c:pt>
                <c:pt idx="38">
                  <c:v>Ghana</c:v>
                </c:pt>
                <c:pt idx="39">
                  <c:v>Guinea</c:v>
                </c:pt>
                <c:pt idx="40">
                  <c:v>Gambia</c:v>
                </c:pt>
                <c:pt idx="41">
                  <c:v>Guinea-Bissau</c:v>
                </c:pt>
                <c:pt idx="42">
                  <c:v>Grenada</c:v>
                </c:pt>
                <c:pt idx="43">
                  <c:v>Guatemala</c:v>
                </c:pt>
                <c:pt idx="44">
                  <c:v>Guyana</c:v>
                </c:pt>
                <c:pt idx="45">
                  <c:v>Honduras</c:v>
                </c:pt>
                <c:pt idx="46">
                  <c:v>Haiti</c:v>
                </c:pt>
                <c:pt idx="47">
                  <c:v>Indonesien</c:v>
                </c:pt>
                <c:pt idx="48">
                  <c:v>Indien</c:v>
                </c:pt>
                <c:pt idx="49">
                  <c:v>Iran</c:v>
                </c:pt>
                <c:pt idx="50">
                  <c:v>Irak</c:v>
                </c:pt>
                <c:pt idx="51">
                  <c:v>Jamaika</c:v>
                </c:pt>
                <c:pt idx="52">
                  <c:v>Jordanien</c:v>
                </c:pt>
                <c:pt idx="53">
                  <c:v>Kasachstan</c:v>
                </c:pt>
                <c:pt idx="54">
                  <c:v>Kenia</c:v>
                </c:pt>
                <c:pt idx="55">
                  <c:v>Kirgisistan</c:v>
                </c:pt>
                <c:pt idx="56">
                  <c:v>Kambodscha</c:v>
                </c:pt>
                <c:pt idx="57">
                  <c:v>Laos</c:v>
                </c:pt>
                <c:pt idx="58">
                  <c:v>Libanon</c:v>
                </c:pt>
                <c:pt idx="59">
                  <c:v>Liberia</c:v>
                </c:pt>
                <c:pt idx="60">
                  <c:v>Saint Lucia</c:v>
                </c:pt>
                <c:pt idx="61">
                  <c:v>Sri Lanka</c:v>
                </c:pt>
                <c:pt idx="62">
                  <c:v>Lesotho</c:v>
                </c:pt>
                <c:pt idx="63">
                  <c:v>Marokko</c:v>
                </c:pt>
                <c:pt idx="64">
                  <c:v>Republik Moldau</c:v>
                </c:pt>
                <c:pt idx="65">
                  <c:v>Madagaskar</c:v>
                </c:pt>
                <c:pt idx="66">
                  <c:v>Malediven</c:v>
                </c:pt>
                <c:pt idx="67">
                  <c:v>Mexiko</c:v>
                </c:pt>
                <c:pt idx="68">
                  <c:v>Nordmazedonien</c:v>
                </c:pt>
                <c:pt idx="69">
                  <c:v>Mali</c:v>
                </c:pt>
                <c:pt idx="70">
                  <c:v>Myanmar</c:v>
                </c:pt>
                <c:pt idx="71">
                  <c:v>Montenegro</c:v>
                </c:pt>
                <c:pt idx="72">
                  <c:v>Mongolei</c:v>
                </c:pt>
                <c:pt idx="73">
                  <c:v>Mosambik</c:v>
                </c:pt>
                <c:pt idx="74">
                  <c:v>Mauretanien</c:v>
                </c:pt>
                <c:pt idx="75">
                  <c:v>Mauritius</c:v>
                </c:pt>
                <c:pt idx="76">
                  <c:v>Malawi</c:v>
                </c:pt>
                <c:pt idx="77">
                  <c:v>Niger</c:v>
                </c:pt>
                <c:pt idx="78">
                  <c:v>Nigeria</c:v>
                </c:pt>
                <c:pt idx="79">
                  <c:v>Nicaragua</c:v>
                </c:pt>
                <c:pt idx="80">
                  <c:v>Nepal</c:v>
                </c:pt>
                <c:pt idx="81">
                  <c:v>Pakistan</c:v>
                </c:pt>
                <c:pt idx="82">
                  <c:v>Peru</c:v>
                </c:pt>
                <c:pt idx="83">
                  <c:v>Philippinen</c:v>
                </c:pt>
                <c:pt idx="84">
                  <c:v>Papua-Neuguinea</c:v>
                </c:pt>
                <c:pt idx="85">
                  <c:v>Paraguay</c:v>
                </c:pt>
                <c:pt idx="86">
                  <c:v>Kosovo</c:v>
                </c:pt>
                <c:pt idx="87">
                  <c:v>Russland</c:v>
                </c:pt>
                <c:pt idx="88">
                  <c:v>Ruanda</c:v>
                </c:pt>
                <c:pt idx="89">
                  <c:v>Sudan</c:v>
                </c:pt>
                <c:pt idx="90">
                  <c:v>Senegal</c:v>
                </c:pt>
                <c:pt idx="91">
                  <c:v>Salomoninseln</c:v>
                </c:pt>
                <c:pt idx="92">
                  <c:v>Sierra Leone</c:v>
                </c:pt>
                <c:pt idx="93">
                  <c:v>El Salvador</c:v>
                </c:pt>
                <c:pt idx="94">
                  <c:v>Serbien</c:v>
                </c:pt>
                <c:pt idx="95">
                  <c:v>Sao Tome und Principe</c:v>
                </c:pt>
                <c:pt idx="96">
                  <c:v>Surinam</c:v>
                </c:pt>
                <c:pt idx="97">
                  <c:v>Eswatini</c:v>
                </c:pt>
                <c:pt idx="98">
                  <c:v>Syrische Arabische Republik</c:v>
                </c:pt>
                <c:pt idx="99">
                  <c:v>Tschad</c:v>
                </c:pt>
                <c:pt idx="100">
                  <c:v>Togo</c:v>
                </c:pt>
                <c:pt idx="101">
                  <c:v>Thailand</c:v>
                </c:pt>
                <c:pt idx="102">
                  <c:v>Tadschikistan</c:v>
                </c:pt>
                <c:pt idx="103">
                  <c:v>Turkmenistan</c:v>
                </c:pt>
                <c:pt idx="104">
                  <c:v>Timor-Leste</c:v>
                </c:pt>
                <c:pt idx="105">
                  <c:v>Tonga</c:v>
                </c:pt>
                <c:pt idx="106">
                  <c:v>Tunesien</c:v>
                </c:pt>
                <c:pt idx="107">
                  <c:v>Türkei</c:v>
                </c:pt>
                <c:pt idx="108">
                  <c:v>Tansania</c:v>
                </c:pt>
                <c:pt idx="109">
                  <c:v>Uganda</c:v>
                </c:pt>
                <c:pt idx="110">
                  <c:v>Ukraine</c:v>
                </c:pt>
                <c:pt idx="111">
                  <c:v>Usbekistan</c:v>
                </c:pt>
                <c:pt idx="112">
                  <c:v>St. Vincent und die Grenadinen</c:v>
                </c:pt>
                <c:pt idx="113">
                  <c:v>Vietnam</c:v>
                </c:pt>
                <c:pt idx="114">
                  <c:v>Vanuatu</c:v>
                </c:pt>
                <c:pt idx="115">
                  <c:v>Samoa</c:v>
                </c:pt>
                <c:pt idx="116">
                  <c:v>Jemen</c:v>
                </c:pt>
                <c:pt idx="117">
                  <c:v>Südafrika</c:v>
                </c:pt>
                <c:pt idx="118">
                  <c:v>Sambia</c:v>
                </c:pt>
                <c:pt idx="119">
                  <c:v>Simbabwe</c:v>
                </c:pt>
              </c:strCache>
            </c:strRef>
          </c:cat>
          <c:val>
            <c:numRef>
              <c:f>Graphiken!$R$6:$R$125</c:f>
              <c:numCache>
                <c:formatCode>0%</c:formatCode>
                <c:ptCount val="120"/>
                <c:pt idx="0">
                  <c:v>0</c:v>
                </c:pt>
                <c:pt idx="1">
                  <c:v>1.8957711148596752E-3</c:v>
                </c:pt>
                <c:pt idx="2">
                  <c:v>4.6423300012792892E-3</c:v>
                </c:pt>
                <c:pt idx="3">
                  <c:v>2.9581878980490871E-2</c:v>
                </c:pt>
                <c:pt idx="4">
                  <c:v>1.832691745664029E-2</c:v>
                </c:pt>
                <c:pt idx="5">
                  <c:v>0.12145192703054887</c:v>
                </c:pt>
                <c:pt idx="6">
                  <c:v>0.13450007374317738</c:v>
                </c:pt>
                <c:pt idx="7">
                  <c:v>7.8065943986658337E-2</c:v>
                </c:pt>
                <c:pt idx="8">
                  <c:v>0.12643237209031344</c:v>
                </c:pt>
                <c:pt idx="9">
                  <c:v>0.10108061650085241</c:v>
                </c:pt>
                <c:pt idx="10">
                  <c:v>9.1531372083816596E-3</c:v>
                </c:pt>
                <c:pt idx="11">
                  <c:v>4.9092601745388657E-4</c:v>
                </c:pt>
                <c:pt idx="12">
                  <c:v>0.151012555945402</c:v>
                </c:pt>
                <c:pt idx="13">
                  <c:v>0.25959827110324035</c:v>
                </c:pt>
                <c:pt idx="14">
                  <c:v>0.11078079893902684</c:v>
                </c:pt>
                <c:pt idx="15">
                  <c:v>1.639684462390651E-2</c:v>
                </c:pt>
                <c:pt idx="16">
                  <c:v>1.7315062983119706E-2</c:v>
                </c:pt>
                <c:pt idx="17">
                  <c:v>0.13174128566526039</c:v>
                </c:pt>
                <c:pt idx="18">
                  <c:v>0.1930126608603247</c:v>
                </c:pt>
                <c:pt idx="19">
                  <c:v>4.6331922597147732E-2</c:v>
                </c:pt>
                <c:pt idx="20">
                  <c:v>2.106613154860007E-2</c:v>
                </c:pt>
                <c:pt idx="21">
                  <c:v>4.6079374755660018E-3</c:v>
                </c:pt>
                <c:pt idx="22">
                  <c:v>2.2803876346360399E-2</c:v>
                </c:pt>
                <c:pt idx="23">
                  <c:v>3.5544015591073397E-2</c:v>
                </c:pt>
                <c:pt idx="24">
                  <c:v>0.17681116948546038</c:v>
                </c:pt>
                <c:pt idx="25">
                  <c:v>4.6793023626967939E-2</c:v>
                </c:pt>
                <c:pt idx="26">
                  <c:v>0.16948026147354106</c:v>
                </c:pt>
                <c:pt idx="27">
                  <c:v>8.8504129192202657E-2</c:v>
                </c:pt>
                <c:pt idx="28">
                  <c:v>6.3174510432810272E-3</c:v>
                </c:pt>
                <c:pt idx="29">
                  <c:v>2.0149798638999301E-2</c:v>
                </c:pt>
                <c:pt idx="30">
                  <c:v>0</c:v>
                </c:pt>
                <c:pt idx="31">
                  <c:v>8.5532354701376115E-2</c:v>
                </c:pt>
                <c:pt idx="32">
                  <c:v>0.1032398118225198</c:v>
                </c:pt>
                <c:pt idx="33">
                  <c:v>5.259426757992227E-2</c:v>
                </c:pt>
                <c:pt idx="34">
                  <c:v>1.8349260318274125E-2</c:v>
                </c:pt>
                <c:pt idx="35">
                  <c:v>0</c:v>
                </c:pt>
                <c:pt idx="36">
                  <c:v>1.8318017074431446E-2</c:v>
                </c:pt>
                <c:pt idx="37">
                  <c:v>0.14654534506056446</c:v>
                </c:pt>
                <c:pt idx="38">
                  <c:v>3.8950413794151893E-2</c:v>
                </c:pt>
                <c:pt idx="39">
                  <c:v>3.1533900803982877E-2</c:v>
                </c:pt>
                <c:pt idx="40">
                  <c:v>0.1328466628671881</c:v>
                </c:pt>
                <c:pt idx="41">
                  <c:v>0.24215628138689979</c:v>
                </c:pt>
                <c:pt idx="42">
                  <c:v>2.3244994166497536E-2</c:v>
                </c:pt>
                <c:pt idx="43">
                  <c:v>6.1711716926315122E-2</c:v>
                </c:pt>
                <c:pt idx="44">
                  <c:v>2.1342059325715864E-2</c:v>
                </c:pt>
                <c:pt idx="45">
                  <c:v>0.23418039361381954</c:v>
                </c:pt>
                <c:pt idx="46">
                  <c:v>0.10276940458793424</c:v>
                </c:pt>
                <c:pt idx="47">
                  <c:v>1.2096461453606634E-2</c:v>
                </c:pt>
                <c:pt idx="48">
                  <c:v>3.9684702024305699E-2</c:v>
                </c:pt>
                <c:pt idx="49">
                  <c:v>9.7515732964516377E-2</c:v>
                </c:pt>
                <c:pt idx="50">
                  <c:v>7.7752742426007347E-5</c:v>
                </c:pt>
                <c:pt idx="51">
                  <c:v>2.2435310367578398E-3</c:v>
                </c:pt>
                <c:pt idx="52">
                  <c:v>5.818336935230331E-2</c:v>
                </c:pt>
                <c:pt idx="53">
                  <c:v>9.3234939957335501E-18</c:v>
                </c:pt>
                <c:pt idx="54">
                  <c:v>5.4502503530180241E-2</c:v>
                </c:pt>
                <c:pt idx="55">
                  <c:v>1.2051838719565663E-2</c:v>
                </c:pt>
                <c:pt idx="56">
                  <c:v>1.3654696540512819E-2</c:v>
                </c:pt>
                <c:pt idx="57">
                  <c:v>1.4078444717474213E-2</c:v>
                </c:pt>
                <c:pt idx="58">
                  <c:v>1.2893552750261897E-2</c:v>
                </c:pt>
                <c:pt idx="59">
                  <c:v>4.860444609667644E-2</c:v>
                </c:pt>
                <c:pt idx="60">
                  <c:v>0.16353301602282125</c:v>
                </c:pt>
                <c:pt idx="61">
                  <c:v>4.4444726971612728E-3</c:v>
                </c:pt>
                <c:pt idx="62">
                  <c:v>6.578752067307192E-2</c:v>
                </c:pt>
                <c:pt idx="63">
                  <c:v>8.2514532953890912E-2</c:v>
                </c:pt>
                <c:pt idx="64">
                  <c:v>4.0041155955946817E-2</c:v>
                </c:pt>
                <c:pt idx="65">
                  <c:v>4.8807205483680532E-2</c:v>
                </c:pt>
                <c:pt idx="66">
                  <c:v>4.6487700568946964E-3</c:v>
                </c:pt>
                <c:pt idx="67">
                  <c:v>2.2711189967223166E-2</c:v>
                </c:pt>
                <c:pt idx="68">
                  <c:v>2.3752356282212743E-3</c:v>
                </c:pt>
                <c:pt idx="69">
                  <c:v>7.5565309865109828E-2</c:v>
                </c:pt>
                <c:pt idx="70">
                  <c:v>2.8645706867627637E-3</c:v>
                </c:pt>
                <c:pt idx="71">
                  <c:v>5.3910669556555241E-2</c:v>
                </c:pt>
                <c:pt idx="72">
                  <c:v>8.4006162001800978E-3</c:v>
                </c:pt>
                <c:pt idx="73">
                  <c:v>2.6842222753662388E-2</c:v>
                </c:pt>
                <c:pt idx="74">
                  <c:v>0.3161200451604681</c:v>
                </c:pt>
                <c:pt idx="75">
                  <c:v>3.0567052616955479E-3</c:v>
                </c:pt>
                <c:pt idx="76">
                  <c:v>6.440603763369955E-2</c:v>
                </c:pt>
                <c:pt idx="77">
                  <c:v>0.13670077238397629</c:v>
                </c:pt>
                <c:pt idx="78">
                  <c:v>4.0996704115702651E-2</c:v>
                </c:pt>
                <c:pt idx="79">
                  <c:v>0.29767117543314586</c:v>
                </c:pt>
                <c:pt idx="80">
                  <c:v>1.1736664144809016E-2</c:v>
                </c:pt>
                <c:pt idx="81">
                  <c:v>7.8516362236734777E-2</c:v>
                </c:pt>
                <c:pt idx="82">
                  <c:v>2.1863114540894853E-2</c:v>
                </c:pt>
                <c:pt idx="83">
                  <c:v>1.9532343961629148E-3</c:v>
                </c:pt>
                <c:pt idx="84">
                  <c:v>7.3128228863753204E-3</c:v>
                </c:pt>
                <c:pt idx="85">
                  <c:v>0.1743006919348967</c:v>
                </c:pt>
                <c:pt idx="86">
                  <c:v>5.3425348806591922E-18</c:v>
                </c:pt>
                <c:pt idx="87">
                  <c:v>0.66479744604510149</c:v>
                </c:pt>
                <c:pt idx="88">
                  <c:v>0.10647118024600812</c:v>
                </c:pt>
                <c:pt idx="89">
                  <c:v>0.25158399852950775</c:v>
                </c:pt>
                <c:pt idx="90">
                  <c:v>4.0323363224389529E-2</c:v>
                </c:pt>
                <c:pt idx="91">
                  <c:v>4.2129193578288565E-2</c:v>
                </c:pt>
                <c:pt idx="92">
                  <c:v>0.15412507269098158</c:v>
                </c:pt>
                <c:pt idx="93">
                  <c:v>0.16753714269143752</c:v>
                </c:pt>
                <c:pt idx="94">
                  <c:v>7.1108859164271079E-2</c:v>
                </c:pt>
                <c:pt idx="95">
                  <c:v>5.3219663140260137E-2</c:v>
                </c:pt>
                <c:pt idx="96">
                  <c:v>5.0424481741345986E-17</c:v>
                </c:pt>
                <c:pt idx="97">
                  <c:v>4.7772093524506717E-2</c:v>
                </c:pt>
                <c:pt idx="98">
                  <c:v>0.18064276486743983</c:v>
                </c:pt>
                <c:pt idx="99">
                  <c:v>9.7139771511485506E-2</c:v>
                </c:pt>
                <c:pt idx="100">
                  <c:v>0.12800896755057112</c:v>
                </c:pt>
                <c:pt idx="101">
                  <c:v>0</c:v>
                </c:pt>
                <c:pt idx="102">
                  <c:v>5.6492086968395134E-3</c:v>
                </c:pt>
                <c:pt idx="103">
                  <c:v>0</c:v>
                </c:pt>
                <c:pt idx="104">
                  <c:v>0</c:v>
                </c:pt>
                <c:pt idx="105">
                  <c:v>2.014036532218141E-2</c:v>
                </c:pt>
                <c:pt idx="106">
                  <c:v>6.4257597557382501E-2</c:v>
                </c:pt>
                <c:pt idx="107">
                  <c:v>1.6200860850923655E-2</c:v>
                </c:pt>
                <c:pt idx="108">
                  <c:v>4.1290667944822959E-2</c:v>
                </c:pt>
                <c:pt idx="109">
                  <c:v>0.10154050884417723</c:v>
                </c:pt>
                <c:pt idx="110">
                  <c:v>3.8241247186454635E-2</c:v>
                </c:pt>
                <c:pt idx="111">
                  <c:v>3.0842042669000287E-3</c:v>
                </c:pt>
                <c:pt idx="112">
                  <c:v>0.21476537173019011</c:v>
                </c:pt>
                <c:pt idx="113">
                  <c:v>9.8433654261609414E-3</c:v>
                </c:pt>
                <c:pt idx="114">
                  <c:v>0</c:v>
                </c:pt>
                <c:pt idx="115">
                  <c:v>5.3554907003455212E-3</c:v>
                </c:pt>
                <c:pt idx="116">
                  <c:v>0.23087900281355722</c:v>
                </c:pt>
                <c:pt idx="117">
                  <c:v>9.1339747607000338E-2</c:v>
                </c:pt>
                <c:pt idx="118">
                  <c:v>4.6230016939073533E-2</c:v>
                </c:pt>
                <c:pt idx="119">
                  <c:v>1.8303272474706544E-2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C8-0D42-A404-42B4DA797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8311936"/>
        <c:axId val="1408414448"/>
      </c:barChart>
      <c:catAx>
        <c:axId val="1408311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8414448"/>
        <c:crosses val="autoZero"/>
        <c:auto val="1"/>
        <c:lblAlgn val="ctr"/>
        <c:lblOffset val="100"/>
        <c:noMultiLvlLbl val="0"/>
      </c:catAx>
      <c:valAx>
        <c:axId val="140841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831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82765</xdr:colOff>
      <xdr:row>0</xdr:row>
      <xdr:rowOff>0</xdr:rowOff>
    </xdr:from>
    <xdr:to>
      <xdr:col>6</xdr:col>
      <xdr:colOff>117440</xdr:colOff>
      <xdr:row>122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D222F95-9B5F-C901-5F7F-DCF274EFEE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252716</xdr:colOff>
      <xdr:row>0</xdr:row>
      <xdr:rowOff>0</xdr:rowOff>
    </xdr:from>
    <xdr:to>
      <xdr:col>11</xdr:col>
      <xdr:colOff>99888</xdr:colOff>
      <xdr:row>123</xdr:row>
      <xdr:rowOff>156967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BB71B5E-0A78-664B-1638-13CA5D3BC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0653D-EF91-1C49-BC11-7E50870751CF}">
  <dimension ref="A1:BJ13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34" sqref="C134"/>
    </sheetView>
  </sheetViews>
  <sheetFormatPr baseColWidth="10" defaultColWidth="10.83203125" defaultRowHeight="16" x14ac:dyDescent="0.2"/>
  <cols>
    <col min="1" max="1" width="3" customWidth="1"/>
    <col min="4" max="4" width="13.6640625" customWidth="1"/>
    <col min="5" max="5" width="10.83203125" style="3"/>
    <col min="6" max="7" width="12.1640625" style="30" customWidth="1"/>
    <col min="8" max="9" width="12.83203125" style="54" customWidth="1"/>
    <col min="10" max="10" width="14" style="30" customWidth="1"/>
    <col min="11" max="11" width="13" style="4" customWidth="1"/>
    <col min="12" max="12" width="14" style="4" customWidth="1"/>
    <col min="13" max="13" width="10.83203125" style="32"/>
    <col min="14" max="14" width="13.5" customWidth="1"/>
    <col min="15" max="15" width="12" customWidth="1"/>
    <col min="16" max="16" width="12" style="5" customWidth="1"/>
    <col min="17" max="17" width="10.83203125" style="45"/>
    <col min="18" max="18" width="10.83203125" style="37"/>
    <col min="19" max="19" width="12" style="15" customWidth="1"/>
    <col min="20" max="20" width="10.83203125" style="15"/>
    <col min="21" max="21" width="12.1640625" style="15" customWidth="1"/>
    <col min="22" max="22" width="12.5" style="45" customWidth="1"/>
    <col min="23" max="23" width="10.83203125" style="15"/>
    <col min="24" max="28" width="12.83203125" style="6" customWidth="1"/>
    <col min="30" max="30" width="17" style="6" customWidth="1"/>
    <col min="31" max="34" width="17.1640625" style="6" customWidth="1"/>
    <col min="40" max="40" width="10.83203125" style="4"/>
    <col min="42" max="42" width="18.5" customWidth="1"/>
  </cols>
  <sheetData>
    <row r="1" spans="1:62" ht="22" customHeight="1" thickBot="1" x14ac:dyDescent="0.25">
      <c r="A1" s="1"/>
      <c r="B1" s="2"/>
      <c r="X1" s="81">
        <f>SUBTOTAL(2,X7:X126)</f>
        <v>120</v>
      </c>
    </row>
    <row r="2" spans="1:62" ht="56" customHeight="1" thickBot="1" x14ac:dyDescent="0.25">
      <c r="A2" s="1"/>
      <c r="B2" s="95" t="s">
        <v>298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7"/>
      <c r="Y2" s="97"/>
      <c r="Z2" s="97"/>
      <c r="AA2" s="97"/>
      <c r="AB2" s="98"/>
      <c r="AC2" s="7"/>
    </row>
    <row r="3" spans="1:62" ht="24.75" customHeight="1" thickBot="1" x14ac:dyDescent="0.25">
      <c r="B3" s="99" t="s">
        <v>0</v>
      </c>
      <c r="C3" s="102" t="s">
        <v>1</v>
      </c>
      <c r="D3" s="105" t="s">
        <v>2</v>
      </c>
      <c r="E3" s="107" t="s">
        <v>3</v>
      </c>
      <c r="F3" s="110" t="s">
        <v>4</v>
      </c>
      <c r="G3" s="110"/>
      <c r="H3" s="110"/>
      <c r="I3" s="110"/>
      <c r="J3" s="111"/>
      <c r="K3" s="111"/>
      <c r="L3" s="111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2" t="s">
        <v>304</v>
      </c>
      <c r="Y3" s="113"/>
      <c r="Z3" s="113"/>
      <c r="AA3" s="113"/>
      <c r="AB3" s="114"/>
      <c r="AD3" s="8"/>
      <c r="AE3" s="9"/>
      <c r="AF3" s="9"/>
      <c r="AG3" s="9"/>
      <c r="AH3" s="9"/>
      <c r="AM3" s="10"/>
      <c r="AN3" s="11"/>
      <c r="AO3" s="10"/>
    </row>
    <row r="4" spans="1:62" ht="18.75" customHeight="1" x14ac:dyDescent="0.2">
      <c r="B4" s="100"/>
      <c r="C4" s="103"/>
      <c r="D4" s="90"/>
      <c r="E4" s="108"/>
      <c r="F4" s="112" t="s">
        <v>6</v>
      </c>
      <c r="G4" s="113"/>
      <c r="H4" s="113"/>
      <c r="I4" s="114"/>
      <c r="J4" s="132" t="s">
        <v>7</v>
      </c>
      <c r="K4" s="118"/>
      <c r="L4" s="118"/>
      <c r="M4" s="119" t="s">
        <v>8</v>
      </c>
      <c r="N4" s="113"/>
      <c r="O4" s="113"/>
      <c r="P4" s="113"/>
      <c r="Q4" s="113"/>
      <c r="R4" s="113"/>
      <c r="S4" s="113"/>
      <c r="T4" s="113"/>
      <c r="U4" s="113"/>
      <c r="V4" s="113"/>
      <c r="W4" s="114"/>
      <c r="X4" s="115"/>
      <c r="Y4" s="116"/>
      <c r="Z4" s="116"/>
      <c r="AA4" s="116"/>
      <c r="AB4" s="117"/>
      <c r="AD4" s="8"/>
      <c r="AE4" s="9"/>
      <c r="AF4" s="9"/>
      <c r="AG4" s="9"/>
      <c r="AH4" s="9"/>
      <c r="AM4" s="10"/>
      <c r="AN4" s="11"/>
      <c r="AO4" s="10"/>
    </row>
    <row r="5" spans="1:62" ht="69" customHeight="1" x14ac:dyDescent="0.2">
      <c r="B5" s="100"/>
      <c r="C5" s="103"/>
      <c r="D5" s="90"/>
      <c r="E5" s="108"/>
      <c r="F5" s="134" t="s">
        <v>300</v>
      </c>
      <c r="G5" s="128" t="s">
        <v>301</v>
      </c>
      <c r="H5" s="120" t="s">
        <v>302</v>
      </c>
      <c r="I5" s="121" t="s">
        <v>303</v>
      </c>
      <c r="J5" s="127" t="s">
        <v>208</v>
      </c>
      <c r="K5" s="93" t="s">
        <v>9</v>
      </c>
      <c r="L5" s="88" t="s">
        <v>10</v>
      </c>
      <c r="M5" s="94" t="s">
        <v>209</v>
      </c>
      <c r="N5" s="89" t="s">
        <v>11</v>
      </c>
      <c r="O5" s="89" t="s">
        <v>12</v>
      </c>
      <c r="P5" s="89" t="s">
        <v>13</v>
      </c>
      <c r="Q5" s="90" t="s">
        <v>14</v>
      </c>
      <c r="R5" s="90"/>
      <c r="S5" s="90" t="s">
        <v>15</v>
      </c>
      <c r="T5" s="90"/>
      <c r="U5" s="90"/>
      <c r="V5" s="90"/>
      <c r="W5" s="91"/>
      <c r="X5" s="92" t="s">
        <v>16</v>
      </c>
      <c r="Y5" s="93" t="s">
        <v>291</v>
      </c>
      <c r="Z5" s="93"/>
      <c r="AA5" s="93" t="s">
        <v>17</v>
      </c>
      <c r="AB5" s="88" t="s">
        <v>18</v>
      </c>
      <c r="AD5" s="8"/>
      <c r="AE5" s="9"/>
      <c r="AF5" s="9"/>
      <c r="AG5" s="9"/>
      <c r="AH5" s="9"/>
      <c r="AM5" s="10"/>
      <c r="AN5" s="11"/>
      <c r="AO5" s="10"/>
    </row>
    <row r="6" spans="1:62" s="15" customFormat="1" ht="133" customHeight="1" thickBot="1" x14ac:dyDescent="0.25">
      <c r="A6" s="14"/>
      <c r="B6" s="101"/>
      <c r="C6" s="104"/>
      <c r="D6" s="106"/>
      <c r="E6" s="109"/>
      <c r="F6" s="134"/>
      <c r="G6" s="128"/>
      <c r="H6" s="120"/>
      <c r="I6" s="121"/>
      <c r="J6" s="127"/>
      <c r="K6" s="93"/>
      <c r="L6" s="88"/>
      <c r="M6" s="94"/>
      <c r="N6" s="89"/>
      <c r="O6" s="89"/>
      <c r="P6" s="89"/>
      <c r="Q6" s="44" t="s">
        <v>19</v>
      </c>
      <c r="R6" s="46" t="s">
        <v>20</v>
      </c>
      <c r="S6" s="13" t="s">
        <v>21</v>
      </c>
      <c r="T6" s="13" t="s">
        <v>22</v>
      </c>
      <c r="U6" s="13" t="s">
        <v>23</v>
      </c>
      <c r="V6" s="44" t="s">
        <v>24</v>
      </c>
      <c r="W6" s="50" t="s">
        <v>25</v>
      </c>
      <c r="X6" s="92"/>
      <c r="Y6" s="12" t="s">
        <v>292</v>
      </c>
      <c r="Z6" s="12" t="s">
        <v>26</v>
      </c>
      <c r="AA6" s="93"/>
      <c r="AB6" s="88"/>
      <c r="AD6"/>
      <c r="AE6"/>
      <c r="AF6"/>
      <c r="AG6"/>
      <c r="AH6"/>
      <c r="AI6" s="16"/>
      <c r="AK6" s="16"/>
      <c r="AL6" s="17"/>
      <c r="AN6" s="18"/>
      <c r="AO6" s="19"/>
      <c r="AT6" s="20"/>
      <c r="AV6" s="20"/>
      <c r="AX6" s="20"/>
    </row>
    <row r="7" spans="1:62" x14ac:dyDescent="0.2">
      <c r="B7" s="58" t="s">
        <v>30</v>
      </c>
      <c r="C7" s="59" t="s">
        <v>31</v>
      </c>
      <c r="D7" s="60" t="s">
        <v>202</v>
      </c>
      <c r="E7" s="129">
        <v>2.3617913139</v>
      </c>
      <c r="F7" s="84">
        <v>0.50238819909999999</v>
      </c>
      <c r="G7" s="135">
        <v>0.87234940980000009</v>
      </c>
      <c r="H7" s="38">
        <v>0.88343713452696404</v>
      </c>
      <c r="I7" s="39">
        <v>0.22070393508967454</v>
      </c>
      <c r="J7" s="31"/>
      <c r="K7" s="21"/>
      <c r="L7" s="22"/>
      <c r="M7" s="33">
        <v>0.98705370500000056</v>
      </c>
      <c r="N7" s="36" t="s">
        <v>220</v>
      </c>
      <c r="O7" s="21">
        <v>0.86025612962974496</v>
      </c>
      <c r="P7" s="21">
        <v>0.35952329700030089</v>
      </c>
      <c r="Q7" s="24"/>
      <c r="R7" s="38" t="s">
        <v>224</v>
      </c>
      <c r="S7" s="23"/>
      <c r="T7" s="23"/>
      <c r="U7" s="23" t="s">
        <v>224</v>
      </c>
      <c r="V7" s="24" t="s">
        <v>224</v>
      </c>
      <c r="W7" s="51" t="str">
        <f t="shared" ref="W7:W23" si="0">IF(V7&lt;&gt;"",Q7-V7,"")</f>
        <v/>
      </c>
      <c r="X7" s="47">
        <v>0.29844939281974392</v>
      </c>
      <c r="Y7" s="42">
        <v>0.52436297462215864</v>
      </c>
      <c r="Z7" s="38">
        <v>2.825696080026557E-2</v>
      </c>
      <c r="AA7" s="38">
        <v>0.17718763255809775</v>
      </c>
      <c r="AB7" s="39">
        <v>0</v>
      </c>
      <c r="AC7" s="34"/>
      <c r="AD7"/>
      <c r="AE7"/>
      <c r="AF7" s="4"/>
      <c r="AG7" s="4"/>
      <c r="AH7"/>
      <c r="AI7" s="16"/>
      <c r="AK7" s="16"/>
      <c r="AL7" s="17"/>
      <c r="AO7" s="17"/>
      <c r="AT7" s="16"/>
      <c r="AV7" s="16"/>
      <c r="AX7" s="16"/>
      <c r="BJ7" s="17"/>
    </row>
    <row r="8" spans="1:62" x14ac:dyDescent="0.2">
      <c r="B8" s="61" t="s">
        <v>32</v>
      </c>
      <c r="C8" s="56" t="s">
        <v>33</v>
      </c>
      <c r="D8" s="57" t="s">
        <v>202</v>
      </c>
      <c r="E8" s="130">
        <v>52.093990738600006</v>
      </c>
      <c r="F8" s="84">
        <v>4.2765333648999997</v>
      </c>
      <c r="G8" s="135">
        <v>4.5590369308000005</v>
      </c>
      <c r="H8" s="38">
        <v>7.950483001163057E-2</v>
      </c>
      <c r="I8" s="39">
        <v>0.36618451234263771</v>
      </c>
      <c r="J8" s="31">
        <v>37.289319965600001</v>
      </c>
      <c r="K8" s="21">
        <v>0.2444242214234047</v>
      </c>
      <c r="L8" s="22">
        <v>0.7555757785765953</v>
      </c>
      <c r="M8" s="33">
        <v>5.9691004773000005</v>
      </c>
      <c r="N8" s="36" t="s">
        <v>56</v>
      </c>
      <c r="O8" s="21">
        <v>0.68643491855800931</v>
      </c>
      <c r="P8" s="21">
        <v>7.8653966453830479E-2</v>
      </c>
      <c r="Q8" s="24"/>
      <c r="R8" s="38" t="s">
        <v>224</v>
      </c>
      <c r="S8" s="23"/>
      <c r="T8" s="23"/>
      <c r="U8" s="23" t="s">
        <v>224</v>
      </c>
      <c r="V8" s="24" t="s">
        <v>224</v>
      </c>
      <c r="W8" s="51" t="str">
        <f t="shared" si="0"/>
        <v/>
      </c>
      <c r="X8" s="47">
        <v>0.4491592640450377</v>
      </c>
      <c r="Y8" s="38">
        <v>0.44993993928299636</v>
      </c>
      <c r="Z8" s="38">
        <v>0.41125230567610499</v>
      </c>
      <c r="AA8" s="38">
        <v>9.9005025557106344E-2</v>
      </c>
      <c r="AB8" s="39">
        <v>1.8957711148596752E-3</v>
      </c>
      <c r="AC8" s="34"/>
      <c r="AD8"/>
      <c r="AE8"/>
      <c r="AF8" s="4"/>
      <c r="AG8" s="4"/>
      <c r="AH8"/>
      <c r="AI8" s="16"/>
      <c r="AK8" s="16"/>
      <c r="AL8" s="17"/>
      <c r="AO8" s="17"/>
      <c r="AT8" s="16"/>
      <c r="AV8" s="16"/>
      <c r="AX8" s="16"/>
      <c r="BJ8" s="17"/>
    </row>
    <row r="9" spans="1:62" x14ac:dyDescent="0.2">
      <c r="B9" s="61" t="s">
        <v>225</v>
      </c>
      <c r="C9" s="56" t="s">
        <v>34</v>
      </c>
      <c r="D9" s="57" t="s">
        <v>203</v>
      </c>
      <c r="E9" s="130">
        <v>5.2523830045000004</v>
      </c>
      <c r="F9" s="84">
        <v>0.39286374949999997</v>
      </c>
      <c r="G9" s="135">
        <v>2.5368624848999999</v>
      </c>
      <c r="H9" s="38">
        <v>0.27035382157383092</v>
      </c>
      <c r="I9" s="39">
        <v>0.4470902382004488</v>
      </c>
      <c r="J9" s="31">
        <v>1.5327383312</v>
      </c>
      <c r="K9" s="21">
        <v>0.74477812602642113</v>
      </c>
      <c r="L9" s="22">
        <v>0.25522187397357887</v>
      </c>
      <c r="M9" s="33">
        <v>0.78991843890000002</v>
      </c>
      <c r="N9" s="36" t="s">
        <v>216</v>
      </c>
      <c r="O9" s="21">
        <v>0.4126993468515171</v>
      </c>
      <c r="P9" s="21">
        <v>6.2066841568998152E-2</v>
      </c>
      <c r="Q9" s="24">
        <v>325.99882380000003</v>
      </c>
      <c r="R9" s="38">
        <v>6.2066841568998145E-2</v>
      </c>
      <c r="S9" s="23">
        <v>102</v>
      </c>
      <c r="T9" s="23"/>
      <c r="U9" s="23">
        <v>102</v>
      </c>
      <c r="V9" s="24">
        <v>108.7932</v>
      </c>
      <c r="W9" s="51">
        <f t="shared" si="0"/>
        <v>217.20562380000001</v>
      </c>
      <c r="X9" s="48">
        <v>0.71543532307354196</v>
      </c>
      <c r="Y9" s="38">
        <v>0.11051525283969256</v>
      </c>
      <c r="Z9" s="38">
        <v>1.6416450947786168E-2</v>
      </c>
      <c r="AA9" s="38">
        <v>0.16940709408548643</v>
      </c>
      <c r="AB9" s="39">
        <v>4.6423300012792892E-3</v>
      </c>
      <c r="AC9" s="34"/>
      <c r="AD9"/>
      <c r="AE9"/>
      <c r="AF9" s="4"/>
      <c r="AG9" s="4"/>
      <c r="AH9"/>
      <c r="AI9" s="16"/>
      <c r="AK9" s="16"/>
      <c r="AL9" s="17"/>
      <c r="AO9" s="17"/>
      <c r="AT9" s="16"/>
      <c r="AV9" s="16"/>
      <c r="AX9" s="16"/>
      <c r="BJ9" s="17"/>
    </row>
    <row r="10" spans="1:62" x14ac:dyDescent="0.2">
      <c r="B10" s="61" t="s">
        <v>226</v>
      </c>
      <c r="C10" s="56" t="s">
        <v>35</v>
      </c>
      <c r="D10" s="57" t="s">
        <v>202</v>
      </c>
      <c r="E10" s="130">
        <v>154.78767174390001</v>
      </c>
      <c r="F10" s="84">
        <v>45.536054553899994</v>
      </c>
      <c r="G10" s="135">
        <v>29.787183173199999</v>
      </c>
      <c r="H10" s="38">
        <v>3.4517866090979653E-3</v>
      </c>
      <c r="I10" s="39">
        <v>0.12221264350520661</v>
      </c>
      <c r="J10" s="31">
        <v>74.230002342900008</v>
      </c>
      <c r="K10" s="21">
        <v>0.9938731225886388</v>
      </c>
      <c r="L10" s="22">
        <v>6.1268774113611597E-3</v>
      </c>
      <c r="M10" s="33">
        <v>5.2344316738999996</v>
      </c>
      <c r="N10" s="36" t="s">
        <v>56</v>
      </c>
      <c r="O10" s="21">
        <v>0.54568579321464816</v>
      </c>
      <c r="P10" s="21">
        <v>1.8453375309668778E-2</v>
      </c>
      <c r="Q10" s="24">
        <v>722.66843039999992</v>
      </c>
      <c r="R10" s="38">
        <v>4.6687725337433367E-3</v>
      </c>
      <c r="S10" s="23">
        <v>16</v>
      </c>
      <c r="T10" s="23">
        <v>639</v>
      </c>
      <c r="U10" s="23">
        <v>655</v>
      </c>
      <c r="V10" s="24">
        <v>698.62300000000005</v>
      </c>
      <c r="W10" s="51">
        <f t="shared" si="0"/>
        <v>24.045430399999873</v>
      </c>
      <c r="X10" s="48">
        <v>0.73460395084961072</v>
      </c>
      <c r="Y10" s="38">
        <v>0.13337969084235701</v>
      </c>
      <c r="Z10" s="38">
        <v>3.9715838340978124E-2</v>
      </c>
      <c r="AA10" s="38">
        <v>0.10243447932754134</v>
      </c>
      <c r="AB10" s="39">
        <v>2.9581878980490871E-2</v>
      </c>
      <c r="AC10" s="34"/>
      <c r="AD10"/>
      <c r="AE10"/>
      <c r="AF10" s="4"/>
      <c r="AG10" s="4"/>
      <c r="AH10"/>
      <c r="AI10" s="16"/>
      <c r="AK10" s="16"/>
      <c r="AL10" s="17"/>
      <c r="AO10" s="17"/>
      <c r="AT10" s="16"/>
      <c r="AV10" s="16"/>
      <c r="AX10" s="16"/>
      <c r="BJ10" s="17"/>
    </row>
    <row r="11" spans="1:62" x14ac:dyDescent="0.2">
      <c r="B11" s="61" t="s">
        <v>227</v>
      </c>
      <c r="C11" s="56" t="s">
        <v>36</v>
      </c>
      <c r="D11" s="57" t="s">
        <v>203</v>
      </c>
      <c r="E11" s="130">
        <v>6.7960709428999992</v>
      </c>
      <c r="F11" s="84">
        <v>0.47627571350000014</v>
      </c>
      <c r="G11" s="135">
        <v>3.2975231870000004</v>
      </c>
      <c r="H11" s="38">
        <v>0.27296498640208045</v>
      </c>
      <c r="I11" s="39">
        <v>0.43948791224149653</v>
      </c>
      <c r="J11" s="31">
        <v>1.7803232557999997</v>
      </c>
      <c r="K11" s="21">
        <v>0.97343838786246117</v>
      </c>
      <c r="L11" s="22">
        <v>2.6561612137538874E-2</v>
      </c>
      <c r="M11" s="33">
        <v>1.2419487865999999</v>
      </c>
      <c r="N11" s="36" t="s">
        <v>216</v>
      </c>
      <c r="O11" s="21">
        <v>0.41119554937371045</v>
      </c>
      <c r="P11" s="21">
        <v>7.514397920367831E-2</v>
      </c>
      <c r="Q11" s="24">
        <v>510.68381360000001</v>
      </c>
      <c r="R11" s="38">
        <v>7.5143979203678324E-2</v>
      </c>
      <c r="S11" s="23">
        <v>88</v>
      </c>
      <c r="T11" s="23"/>
      <c r="U11" s="23">
        <v>88</v>
      </c>
      <c r="V11" s="24">
        <v>93.860799999999998</v>
      </c>
      <c r="W11" s="51">
        <f t="shared" si="0"/>
        <v>416.82301360000002</v>
      </c>
      <c r="X11" s="48">
        <v>0.659966280268246</v>
      </c>
      <c r="Y11" s="38">
        <v>0.17100513396371284</v>
      </c>
      <c r="Z11" s="38">
        <v>2.3883092050368454E-2</v>
      </c>
      <c r="AA11" s="38">
        <v>0.15070166831140097</v>
      </c>
      <c r="AB11" s="39">
        <v>1.832691745664029E-2</v>
      </c>
      <c r="AC11" s="34"/>
      <c r="AD11"/>
      <c r="AE11"/>
      <c r="AF11" s="4"/>
      <c r="AG11" s="4"/>
      <c r="AH11"/>
      <c r="AI11" s="16"/>
      <c r="AK11" s="16"/>
      <c r="AL11" s="17"/>
      <c r="AO11" s="17"/>
      <c r="AT11" s="16"/>
      <c r="AV11" s="16"/>
      <c r="AX11" s="16"/>
      <c r="BJ11" s="17"/>
    </row>
    <row r="12" spans="1:62" x14ac:dyDescent="0.2">
      <c r="B12" s="61" t="s">
        <v>228</v>
      </c>
      <c r="C12" s="56" t="s">
        <v>37</v>
      </c>
      <c r="D12" s="57" t="s">
        <v>204</v>
      </c>
      <c r="E12" s="130">
        <v>12.910970946600001</v>
      </c>
      <c r="F12" s="84">
        <v>0</v>
      </c>
      <c r="G12" s="135">
        <v>5.6414177675000001</v>
      </c>
      <c r="H12" s="38">
        <v>3.2607092592881616E-2</v>
      </c>
      <c r="I12" s="39">
        <v>0.26364418685112029</v>
      </c>
      <c r="J12" s="31">
        <v>6.2535820171999994</v>
      </c>
      <c r="K12" s="21">
        <v>0.64762882918314402</v>
      </c>
      <c r="L12" s="22">
        <v>0.35237117081685598</v>
      </c>
      <c r="M12" s="33">
        <v>1.0159711619</v>
      </c>
      <c r="N12" s="36" t="s">
        <v>210</v>
      </c>
      <c r="O12" s="21">
        <v>0.51459325885025398</v>
      </c>
      <c r="P12" s="21">
        <v>4.0493616883064729E-2</v>
      </c>
      <c r="Q12" s="24">
        <v>84.789366999999999</v>
      </c>
      <c r="R12" s="38">
        <v>6.5672339710692784E-3</v>
      </c>
      <c r="S12" s="23">
        <v>55</v>
      </c>
      <c r="T12" s="23"/>
      <c r="U12" s="23">
        <v>55</v>
      </c>
      <c r="V12" s="24">
        <v>58.662999999999997</v>
      </c>
      <c r="W12" s="51">
        <f t="shared" si="0"/>
        <v>26.126367000000002</v>
      </c>
      <c r="X12" s="48">
        <v>0.61928853168293896</v>
      </c>
      <c r="Y12" s="38">
        <v>0.12628740115746112</v>
      </c>
      <c r="Z12" s="38">
        <v>2.9841843810860885E-2</v>
      </c>
      <c r="AA12" s="38">
        <v>0.13297214012905087</v>
      </c>
      <c r="AB12" s="39">
        <v>0.12145192703054887</v>
      </c>
      <c r="AC12" s="34"/>
      <c r="AD12"/>
      <c r="AE12"/>
      <c r="AF12" s="4"/>
      <c r="AG12" s="4"/>
      <c r="AH12"/>
      <c r="AI12" s="16"/>
      <c r="AK12" s="16"/>
      <c r="AL12" s="17"/>
      <c r="AO12" s="17"/>
      <c r="AT12" s="16"/>
      <c r="AV12" s="16"/>
      <c r="AX12" s="16"/>
      <c r="BJ12" s="17"/>
    </row>
    <row r="13" spans="1:62" x14ac:dyDescent="0.2">
      <c r="B13" s="61" t="s">
        <v>38</v>
      </c>
      <c r="C13" s="56" t="s">
        <v>39</v>
      </c>
      <c r="D13" s="57" t="s">
        <v>202</v>
      </c>
      <c r="E13" s="130">
        <v>0.65930641770000009</v>
      </c>
      <c r="F13" s="84">
        <v>8.1713807400000046E-2</v>
      </c>
      <c r="G13" s="135">
        <v>0.38706038189999997</v>
      </c>
      <c r="H13" s="38">
        <v>0.80281009483497334</v>
      </c>
      <c r="I13" s="39">
        <v>0.25946181077423069</v>
      </c>
      <c r="J13" s="31"/>
      <c r="K13" s="21"/>
      <c r="L13" s="22"/>
      <c r="M13" s="33">
        <v>0.1905322284</v>
      </c>
      <c r="N13" s="36" t="s">
        <v>217</v>
      </c>
      <c r="O13" s="21">
        <v>0.30143456822132036</v>
      </c>
      <c r="P13" s="21">
        <v>8.7111240628228434E-2</v>
      </c>
      <c r="Q13" s="24"/>
      <c r="R13" s="38" t="s">
        <v>224</v>
      </c>
      <c r="S13" s="23"/>
      <c r="T13" s="23"/>
      <c r="U13" s="23" t="s">
        <v>224</v>
      </c>
      <c r="V13" s="24" t="s">
        <v>224</v>
      </c>
      <c r="W13" s="51" t="str">
        <f t="shared" si="0"/>
        <v/>
      </c>
      <c r="X13" s="47">
        <v>0.2603042984811173</v>
      </c>
      <c r="Y13" s="38">
        <v>0.34796898643683255</v>
      </c>
      <c r="Z13" s="38">
        <v>7.8383841563382364E-2</v>
      </c>
      <c r="AA13" s="38">
        <v>0.25722664133887285</v>
      </c>
      <c r="AB13" s="39">
        <v>0.13450007374317738</v>
      </c>
      <c r="AC13" s="34"/>
      <c r="AD13"/>
      <c r="AE13"/>
      <c r="AF13" s="4"/>
      <c r="AG13" s="4"/>
      <c r="AH13"/>
      <c r="AI13" s="16"/>
      <c r="AK13" s="16"/>
      <c r="AL13" s="17"/>
      <c r="AO13" s="17"/>
      <c r="AT13" s="16"/>
      <c r="AV13" s="16"/>
      <c r="AX13" s="16"/>
      <c r="BJ13" s="17"/>
    </row>
    <row r="14" spans="1:62" x14ac:dyDescent="0.2">
      <c r="B14" s="61" t="s">
        <v>40</v>
      </c>
      <c r="C14" s="56" t="s">
        <v>41</v>
      </c>
      <c r="D14" s="57" t="s">
        <v>202</v>
      </c>
      <c r="E14" s="130">
        <v>6.6974142872</v>
      </c>
      <c r="F14" s="84">
        <v>0.70740468160000003</v>
      </c>
      <c r="G14" s="135">
        <v>2.8950639732000001</v>
      </c>
      <c r="H14" s="38">
        <v>0.76656128418710001</v>
      </c>
      <c r="I14" s="39">
        <v>0.43163956414391841</v>
      </c>
      <c r="J14" s="31">
        <v>2.4267272534000002</v>
      </c>
      <c r="K14" s="21">
        <v>0.73663886104028697</v>
      </c>
      <c r="L14" s="22">
        <v>0.26336113895971297</v>
      </c>
      <c r="M14" s="33">
        <v>0.66821837900000003</v>
      </c>
      <c r="N14" s="36" t="s">
        <v>56</v>
      </c>
      <c r="O14" s="21">
        <v>0.44440720942816214</v>
      </c>
      <c r="P14" s="21">
        <v>4.4339658913970376E-2</v>
      </c>
      <c r="Q14" s="24"/>
      <c r="R14" s="38" t="s">
        <v>224</v>
      </c>
      <c r="S14" s="23"/>
      <c r="T14" s="23"/>
      <c r="U14" s="23" t="s">
        <v>224</v>
      </c>
      <c r="V14" s="24" t="s">
        <v>224</v>
      </c>
      <c r="W14" s="51" t="str">
        <f t="shared" si="0"/>
        <v/>
      </c>
      <c r="X14" s="48">
        <v>0.60354542232659669</v>
      </c>
      <c r="Y14" s="38">
        <v>0.1471720945753926</v>
      </c>
      <c r="Z14" s="38">
        <v>5.9777491273406202E-2</v>
      </c>
      <c r="AA14" s="38">
        <v>0.17121653911135257</v>
      </c>
      <c r="AB14" s="39">
        <v>7.8065943986658337E-2</v>
      </c>
      <c r="AC14" s="34"/>
      <c r="AD14"/>
      <c r="AE14"/>
      <c r="AF14" s="4"/>
      <c r="AG14" s="4"/>
      <c r="AH14"/>
      <c r="AI14" s="16"/>
      <c r="AK14" s="16"/>
      <c r="AL14" s="17"/>
      <c r="AO14" s="17"/>
      <c r="AT14" s="16"/>
      <c r="AV14" s="16"/>
      <c r="AX14" s="16"/>
      <c r="BJ14" s="17"/>
    </row>
    <row r="15" spans="1:62" x14ac:dyDescent="0.2">
      <c r="B15" s="61" t="s">
        <v>42</v>
      </c>
      <c r="C15" s="56" t="s">
        <v>43</v>
      </c>
      <c r="D15" s="57" t="s">
        <v>203</v>
      </c>
      <c r="E15" s="130">
        <v>4.6890444148000006</v>
      </c>
      <c r="F15" s="84">
        <v>0.30379836119999998</v>
      </c>
      <c r="G15" s="135">
        <v>3.8901733944999997</v>
      </c>
      <c r="H15" s="38">
        <v>0.87258538907268757</v>
      </c>
      <c r="I15" s="39">
        <v>0.52149707422980773</v>
      </c>
      <c r="J15" s="31">
        <v>8.9680728000000008E-3</v>
      </c>
      <c r="K15" s="21">
        <v>0</v>
      </c>
      <c r="L15" s="22">
        <v>1</v>
      </c>
      <c r="M15" s="33">
        <v>0.48610458629999997</v>
      </c>
      <c r="N15" s="36" t="s">
        <v>215</v>
      </c>
      <c r="O15" s="21">
        <v>0.39854171933370214</v>
      </c>
      <c r="P15" s="21">
        <v>4.1316084997728299E-2</v>
      </c>
      <c r="Q15" s="24"/>
      <c r="R15" s="38" t="s">
        <v>224</v>
      </c>
      <c r="S15" s="23"/>
      <c r="T15" s="23"/>
      <c r="U15" s="23" t="s">
        <v>224</v>
      </c>
      <c r="V15" s="24" t="s">
        <v>224</v>
      </c>
      <c r="W15" s="51" t="str">
        <f t="shared" si="0"/>
        <v/>
      </c>
      <c r="X15" s="47">
        <v>0.37876406783750771</v>
      </c>
      <c r="Y15" s="38">
        <v>0.16608156774153143</v>
      </c>
      <c r="Z15" s="38">
        <v>4.234621961972293E-2</v>
      </c>
      <c r="AA15" s="38">
        <v>0.32872199233064719</v>
      </c>
      <c r="AB15" s="39">
        <v>0.12643237209031344</v>
      </c>
      <c r="AC15" s="34"/>
      <c r="AD15"/>
      <c r="AE15"/>
      <c r="AF15" s="4"/>
      <c r="AG15" s="4"/>
      <c r="AH15"/>
      <c r="AI15" s="16"/>
      <c r="AK15" s="16"/>
      <c r="AL15" s="17"/>
      <c r="AO15" s="17"/>
      <c r="AT15" s="16"/>
      <c r="AV15" s="16"/>
      <c r="AX15" s="16"/>
      <c r="BJ15" s="17"/>
    </row>
    <row r="16" spans="1:62" x14ac:dyDescent="0.2">
      <c r="B16" s="61" t="s">
        <v>229</v>
      </c>
      <c r="C16" s="56" t="s">
        <v>44</v>
      </c>
      <c r="D16" s="57" t="s">
        <v>202</v>
      </c>
      <c r="E16" s="130">
        <v>68.549392380699999</v>
      </c>
      <c r="F16" s="84">
        <v>0.94091053670000002</v>
      </c>
      <c r="G16" s="135">
        <v>35.100842003599993</v>
      </c>
      <c r="H16" s="38">
        <v>0.55981788684968459</v>
      </c>
      <c r="I16" s="39">
        <v>0.50568717432985011</v>
      </c>
      <c r="J16" s="31">
        <v>7.2068517398000003</v>
      </c>
      <c r="K16" s="21">
        <v>0.17570917867045532</v>
      </c>
      <c r="L16" s="22">
        <v>0.82429082132954468</v>
      </c>
      <c r="M16" s="33">
        <v>25.300788100599998</v>
      </c>
      <c r="N16" s="36" t="s">
        <v>210</v>
      </c>
      <c r="O16" s="21">
        <v>0.41116016523031962</v>
      </c>
      <c r="P16" s="21">
        <v>0.1517544627985479</v>
      </c>
      <c r="Q16" s="24">
        <v>83.852892199999999</v>
      </c>
      <c r="R16" s="38">
        <v>1.223247782187617E-3</v>
      </c>
      <c r="S16" s="23">
        <v>0</v>
      </c>
      <c r="T16" s="23"/>
      <c r="U16" s="23">
        <v>0</v>
      </c>
      <c r="V16" s="24">
        <v>0</v>
      </c>
      <c r="W16" s="51">
        <f t="shared" si="0"/>
        <v>83.852892199999999</v>
      </c>
      <c r="X16" s="47">
        <v>0.42634900210329713</v>
      </c>
      <c r="Y16" s="38">
        <v>0.31078817074044074</v>
      </c>
      <c r="Z16" s="38">
        <v>0.11077529995458171</v>
      </c>
      <c r="AA16" s="38">
        <v>0.16178221065540965</v>
      </c>
      <c r="AB16" s="39">
        <v>0.10108061650085241</v>
      </c>
      <c r="AC16" s="34"/>
      <c r="AD16"/>
      <c r="AE16"/>
      <c r="AF16" s="4"/>
      <c r="AG16" s="4"/>
      <c r="AH16"/>
      <c r="AI16" s="16"/>
      <c r="AK16" s="16"/>
      <c r="AL16" s="17"/>
      <c r="AO16" s="17"/>
      <c r="AT16" s="16"/>
      <c r="AV16" s="16"/>
      <c r="AX16" s="16"/>
      <c r="BJ16" s="17"/>
    </row>
    <row r="17" spans="2:62" x14ac:dyDescent="0.2">
      <c r="B17" s="61" t="s">
        <v>230</v>
      </c>
      <c r="C17" s="56" t="s">
        <v>45</v>
      </c>
      <c r="D17" s="57" t="s">
        <v>203</v>
      </c>
      <c r="E17" s="130">
        <v>5.2285744996999997</v>
      </c>
      <c r="F17" s="84">
        <v>0.48656047419999993</v>
      </c>
      <c r="G17" s="135">
        <v>3.5225683301999995</v>
      </c>
      <c r="H17" s="38">
        <v>0.22264609505970059</v>
      </c>
      <c r="I17" s="39">
        <v>0.35495916181046111</v>
      </c>
      <c r="J17" s="31">
        <v>0.52345348879999998</v>
      </c>
      <c r="K17" s="21">
        <v>0.94719708055941421</v>
      </c>
      <c r="L17" s="22">
        <v>5.2802919440585835E-2</v>
      </c>
      <c r="M17" s="33">
        <v>0.69599220650000004</v>
      </c>
      <c r="N17" s="36" t="s">
        <v>215</v>
      </c>
      <c r="O17" s="21">
        <v>0.17510627311887866</v>
      </c>
      <c r="P17" s="21">
        <v>2.3308953789793509E-2</v>
      </c>
      <c r="Q17" s="24">
        <v>104.72092120000001</v>
      </c>
      <c r="R17" s="38">
        <v>2.0028579722065468E-2</v>
      </c>
      <c r="S17" s="23">
        <v>7</v>
      </c>
      <c r="T17" s="23"/>
      <c r="U17" s="23">
        <v>7</v>
      </c>
      <c r="V17" s="24">
        <v>7.4661999999999997</v>
      </c>
      <c r="W17" s="51">
        <f t="shared" si="0"/>
        <v>97.254721200000006</v>
      </c>
      <c r="X17" s="48">
        <v>0.7445111537717366</v>
      </c>
      <c r="Y17" s="38">
        <v>0.1108851679498124</v>
      </c>
      <c r="Z17" s="38">
        <v>1.6477236852211471E-2</v>
      </c>
      <c r="AA17" s="38">
        <v>0.1354505410700691</v>
      </c>
      <c r="AB17" s="39">
        <v>9.1531372083816596E-3</v>
      </c>
      <c r="AC17" s="34"/>
      <c r="AD17"/>
      <c r="AE17"/>
      <c r="AF17" s="4"/>
      <c r="AG17" s="4"/>
      <c r="AH17"/>
      <c r="AI17" s="16"/>
      <c r="AK17" s="16"/>
      <c r="AL17" s="17"/>
      <c r="AO17" s="17"/>
      <c r="AT17" s="16"/>
      <c r="AV17" s="16"/>
      <c r="AX17" s="16"/>
      <c r="BJ17" s="17"/>
    </row>
    <row r="18" spans="2:62" x14ac:dyDescent="0.2">
      <c r="B18" s="61" t="s">
        <v>231</v>
      </c>
      <c r="C18" s="56" t="s">
        <v>46</v>
      </c>
      <c r="D18" s="57" t="s">
        <v>203</v>
      </c>
      <c r="E18" s="130">
        <v>19.329250768200001</v>
      </c>
      <c r="F18" s="84">
        <v>0</v>
      </c>
      <c r="G18" s="135">
        <v>3.6197870048</v>
      </c>
      <c r="H18" s="38">
        <v>0</v>
      </c>
      <c r="I18" s="39">
        <v>0.27436448572334515</v>
      </c>
      <c r="J18" s="31">
        <v>3.4054188443000002</v>
      </c>
      <c r="K18" s="21">
        <v>0.9961099727799495</v>
      </c>
      <c r="L18" s="22">
        <v>3.8900272200505246E-3</v>
      </c>
      <c r="M18" s="33">
        <v>12.304044919100001</v>
      </c>
      <c r="N18" s="36" t="s">
        <v>220</v>
      </c>
      <c r="O18" s="21">
        <v>0.66946667160757733</v>
      </c>
      <c r="P18" s="21">
        <v>0.42614936802680159</v>
      </c>
      <c r="Q18" s="24"/>
      <c r="R18" s="38" t="s">
        <v>224</v>
      </c>
      <c r="S18" s="23"/>
      <c r="T18" s="23"/>
      <c r="U18" s="23" t="s">
        <v>224</v>
      </c>
      <c r="V18" s="24" t="s">
        <v>224</v>
      </c>
      <c r="W18" s="51" t="str">
        <f t="shared" si="0"/>
        <v/>
      </c>
      <c r="X18" s="47">
        <v>0.21507282271869071</v>
      </c>
      <c r="Y18" s="42">
        <v>0.70255597083136334</v>
      </c>
      <c r="Z18" s="38">
        <v>0.21194271835593498</v>
      </c>
      <c r="AA18" s="38">
        <v>8.1880280432492042E-2</v>
      </c>
      <c r="AB18" s="39">
        <v>4.9092601745388657E-4</v>
      </c>
      <c r="AC18" s="34"/>
      <c r="AD18"/>
      <c r="AE18"/>
      <c r="AF18" s="4"/>
      <c r="AG18" s="4"/>
      <c r="AH18"/>
      <c r="AI18" s="16"/>
      <c r="AK18" s="16"/>
      <c r="AL18" s="17"/>
      <c r="AO18" s="17"/>
      <c r="AT18" s="16"/>
      <c r="AV18" s="16"/>
      <c r="AX18" s="16"/>
      <c r="BJ18" s="17"/>
    </row>
    <row r="19" spans="2:62" x14ac:dyDescent="0.2">
      <c r="B19" s="61" t="s">
        <v>47</v>
      </c>
      <c r="C19" s="56" t="s">
        <v>48</v>
      </c>
      <c r="D19" s="57" t="s">
        <v>203</v>
      </c>
      <c r="E19" s="130">
        <v>1.2994171985999998</v>
      </c>
      <c r="F19" s="84">
        <v>0</v>
      </c>
      <c r="G19" s="135">
        <v>0.50658331239999999</v>
      </c>
      <c r="H19" s="38">
        <v>7.4095992665391242E-2</v>
      </c>
      <c r="I19" s="39">
        <v>7.0890609937114865E-2</v>
      </c>
      <c r="J19" s="31">
        <v>0.40415699999999999</v>
      </c>
      <c r="K19" s="21">
        <v>4.2805147504558869E-2</v>
      </c>
      <c r="L19" s="22">
        <v>0.95719485249544112</v>
      </c>
      <c r="M19" s="33">
        <v>0.38867688620000007</v>
      </c>
      <c r="N19" s="36" t="s">
        <v>223</v>
      </c>
      <c r="O19" s="21">
        <v>0.55279850083351834</v>
      </c>
      <c r="P19" s="21">
        <v>0.16535105140326875</v>
      </c>
      <c r="Q19" s="24"/>
      <c r="R19" s="38" t="s">
        <v>224</v>
      </c>
      <c r="S19" s="23"/>
      <c r="T19" s="23"/>
      <c r="U19" s="23" t="s">
        <v>224</v>
      </c>
      <c r="V19" s="24" t="s">
        <v>224</v>
      </c>
      <c r="W19" s="51" t="str">
        <f t="shared" si="0"/>
        <v/>
      </c>
      <c r="X19" s="47">
        <v>0.41586497597708499</v>
      </c>
      <c r="Y19" s="38">
        <v>8.256783049785317E-2</v>
      </c>
      <c r="Z19" s="38">
        <v>1.0540861745371085E-2</v>
      </c>
      <c r="AA19" s="38">
        <v>0.35073144622914343</v>
      </c>
      <c r="AB19" s="39">
        <v>0.151012555945402</v>
      </c>
      <c r="AC19" s="34"/>
      <c r="AD19"/>
      <c r="AE19"/>
      <c r="AF19" s="4"/>
      <c r="AG19" s="4"/>
      <c r="AH19"/>
      <c r="AI19" s="16"/>
      <c r="AK19" s="16"/>
      <c r="AL19" s="17"/>
      <c r="AO19" s="17"/>
      <c r="AT19" s="16"/>
      <c r="AV19" s="16"/>
      <c r="AX19" s="16"/>
      <c r="BJ19" s="17"/>
    </row>
    <row r="20" spans="2:62" x14ac:dyDescent="0.2">
      <c r="B20" s="61" t="s">
        <v>232</v>
      </c>
      <c r="C20" s="56" t="s">
        <v>49</v>
      </c>
      <c r="D20" s="57" t="s">
        <v>203</v>
      </c>
      <c r="E20" s="130">
        <v>13.371906744400002</v>
      </c>
      <c r="F20" s="84">
        <v>0</v>
      </c>
      <c r="G20" s="135">
        <v>9.1356235082000001</v>
      </c>
      <c r="H20" s="38">
        <v>9.0396245539097655E-2</v>
      </c>
      <c r="I20" s="39">
        <v>0.15815308048795407</v>
      </c>
      <c r="J20" s="31">
        <v>2.1184989889999999</v>
      </c>
      <c r="K20" s="21">
        <v>0.95983005446692715</v>
      </c>
      <c r="L20" s="22">
        <v>4.0169945533072897E-2</v>
      </c>
      <c r="M20" s="33">
        <v>2.1177842471999999</v>
      </c>
      <c r="N20" s="36" t="s">
        <v>56</v>
      </c>
      <c r="O20" s="21">
        <v>0.68817578250801148</v>
      </c>
      <c r="P20" s="21">
        <v>0.10899027785325718</v>
      </c>
      <c r="Q20" s="24">
        <v>65.6982936</v>
      </c>
      <c r="R20" s="38">
        <v>4.9131582246124831E-3</v>
      </c>
      <c r="S20" s="23">
        <v>62</v>
      </c>
      <c r="T20" s="23"/>
      <c r="U20" s="23">
        <v>62</v>
      </c>
      <c r="V20" s="24">
        <v>66.129199999999997</v>
      </c>
      <c r="W20" s="51">
        <f t="shared" si="0"/>
        <v>-0.4309063999999978</v>
      </c>
      <c r="X20" s="47">
        <v>0.40836102140981656</v>
      </c>
      <c r="Y20" s="38">
        <v>0.23480541160780299</v>
      </c>
      <c r="Z20" s="38">
        <v>0.11336672769235796</v>
      </c>
      <c r="AA20" s="38">
        <v>9.7235295879139844E-2</v>
      </c>
      <c r="AB20" s="39">
        <v>0.25959827110324035</v>
      </c>
      <c r="AC20" s="34"/>
      <c r="AD20"/>
      <c r="AE20"/>
      <c r="AF20" s="4"/>
      <c r="AG20" s="4"/>
      <c r="AH20"/>
      <c r="AI20" s="16"/>
      <c r="AK20" s="16"/>
      <c r="AL20" s="17"/>
      <c r="AO20" s="17"/>
      <c r="AT20" s="16"/>
      <c r="AV20" s="16"/>
      <c r="AX20" s="16"/>
      <c r="BJ20" s="17"/>
    </row>
    <row r="21" spans="2:62" x14ac:dyDescent="0.2">
      <c r="B21" s="61" t="s">
        <v>233</v>
      </c>
      <c r="C21" s="56" t="s">
        <v>50</v>
      </c>
      <c r="D21" s="57" t="s">
        <v>203</v>
      </c>
      <c r="E21" s="130">
        <v>189.6885966797</v>
      </c>
      <c r="F21" s="84">
        <v>0</v>
      </c>
      <c r="G21" s="135">
        <v>35.820007407599995</v>
      </c>
      <c r="H21" s="38">
        <v>2.9581778837800533E-2</v>
      </c>
      <c r="I21" s="39">
        <v>0.4483934583607096</v>
      </c>
      <c r="J21" s="31">
        <v>145.76274916439999</v>
      </c>
      <c r="K21" s="21">
        <v>0.29061890575775473</v>
      </c>
      <c r="L21" s="22">
        <v>0.70938109424224538</v>
      </c>
      <c r="M21" s="33">
        <v>8.1058401077000006</v>
      </c>
      <c r="N21" s="36" t="s">
        <v>56</v>
      </c>
      <c r="O21" s="21">
        <v>0.41122609818488265</v>
      </c>
      <c r="P21" s="21">
        <v>1.7572658864826351E-2</v>
      </c>
      <c r="Q21" s="24">
        <v>593.77194999999995</v>
      </c>
      <c r="R21" s="38">
        <v>3.1302458892804069E-3</v>
      </c>
      <c r="S21" s="23">
        <v>43</v>
      </c>
      <c r="T21" s="23"/>
      <c r="U21" s="23">
        <v>43</v>
      </c>
      <c r="V21" s="24">
        <v>45.863799999999998</v>
      </c>
      <c r="W21" s="51">
        <f t="shared" si="0"/>
        <v>547.90814999999998</v>
      </c>
      <c r="X21" s="48">
        <v>0.78916100921547905</v>
      </c>
      <c r="Y21" s="38">
        <v>6.3097382578089778E-2</v>
      </c>
      <c r="Z21" s="38">
        <v>2.2644320295715913E-2</v>
      </c>
      <c r="AA21" s="38">
        <v>3.6960809267404443E-2</v>
      </c>
      <c r="AB21" s="39">
        <v>0.11078079893902684</v>
      </c>
      <c r="AC21" s="34"/>
      <c r="AD21"/>
      <c r="AE21"/>
      <c r="AF21" s="4"/>
      <c r="AG21" s="4"/>
      <c r="AH21"/>
      <c r="AI21" s="16"/>
      <c r="AK21" s="16"/>
      <c r="AL21" s="17"/>
      <c r="AO21" s="17"/>
      <c r="AT21" s="16"/>
      <c r="AV21" s="16"/>
      <c r="AX21" s="16"/>
      <c r="BJ21" s="17"/>
    </row>
    <row r="22" spans="2:62" x14ac:dyDescent="0.2">
      <c r="B22" s="61" t="s">
        <v>51</v>
      </c>
      <c r="C22" s="56" t="s">
        <v>52</v>
      </c>
      <c r="D22" s="57" t="s">
        <v>205</v>
      </c>
      <c r="E22" s="130">
        <v>2.8768816428999999</v>
      </c>
      <c r="F22" s="84">
        <v>0</v>
      </c>
      <c r="G22" s="135">
        <v>0.90549278129999999</v>
      </c>
      <c r="H22" s="38">
        <v>0.7505004957900927</v>
      </c>
      <c r="I22" s="39">
        <v>0.43058984903251601</v>
      </c>
      <c r="J22" s="31">
        <v>1.0470812199999999E-2</v>
      </c>
      <c r="K22" s="21">
        <v>0</v>
      </c>
      <c r="L22" s="22">
        <v>1</v>
      </c>
      <c r="M22" s="33">
        <v>1.9609180494</v>
      </c>
      <c r="N22" s="36" t="s">
        <v>217</v>
      </c>
      <c r="O22" s="21">
        <v>0.96578591195051289</v>
      </c>
      <c r="P22" s="21">
        <v>0.65829160239312257</v>
      </c>
      <c r="Q22" s="24"/>
      <c r="R22" s="38" t="s">
        <v>224</v>
      </c>
      <c r="S22" s="23"/>
      <c r="T22" s="23"/>
      <c r="U22" s="23" t="s">
        <v>224</v>
      </c>
      <c r="V22" s="24" t="s">
        <v>224</v>
      </c>
      <c r="W22" s="51" t="str">
        <f t="shared" si="0"/>
        <v/>
      </c>
      <c r="X22" s="47">
        <v>0.17377886635824244</v>
      </c>
      <c r="Y22" s="42">
        <v>0.71957482702111897</v>
      </c>
      <c r="Z22" s="38">
        <v>1.2132494409751166E-2</v>
      </c>
      <c r="AA22" s="38">
        <v>9.02494619967322E-2</v>
      </c>
      <c r="AB22" s="39">
        <v>1.639684462390651E-2</v>
      </c>
      <c r="AC22" s="34"/>
      <c r="AD22"/>
      <c r="AE22"/>
      <c r="AF22" s="4"/>
      <c r="AG22" s="4"/>
      <c r="AH22"/>
      <c r="AI22" s="16"/>
      <c r="AK22" s="16"/>
      <c r="AL22" s="17"/>
      <c r="AO22" s="17"/>
      <c r="AT22" s="16"/>
      <c r="AV22" s="16"/>
      <c r="AX22" s="16"/>
      <c r="BJ22" s="17"/>
    </row>
    <row r="23" spans="2:62" x14ac:dyDescent="0.2">
      <c r="B23" s="61" t="s">
        <v>53</v>
      </c>
      <c r="C23" s="56" t="s">
        <v>54</v>
      </c>
      <c r="D23" s="57" t="s">
        <v>204</v>
      </c>
      <c r="E23" s="130">
        <v>1.5241661567</v>
      </c>
      <c r="F23" s="84">
        <v>0</v>
      </c>
      <c r="G23" s="135">
        <v>1.5106587774</v>
      </c>
      <c r="H23" s="38">
        <v>2.9571229101045034E-2</v>
      </c>
      <c r="I23" s="39">
        <v>0.34474760799149079</v>
      </c>
      <c r="J23" s="31"/>
      <c r="K23" s="21"/>
      <c r="L23" s="22"/>
      <c r="M23" s="33">
        <v>1.3507379299999999E-2</v>
      </c>
      <c r="N23" s="36" t="s">
        <v>210</v>
      </c>
      <c r="O23" s="21">
        <v>0.70545404022229541</v>
      </c>
      <c r="P23" s="21">
        <v>6.2518349840748697E-3</v>
      </c>
      <c r="Q23" s="24"/>
      <c r="R23" s="38" t="s">
        <v>224</v>
      </c>
      <c r="S23" s="23"/>
      <c r="T23" s="23"/>
      <c r="U23" s="23" t="s">
        <v>224</v>
      </c>
      <c r="V23" s="24" t="s">
        <v>224</v>
      </c>
      <c r="W23" s="51" t="str">
        <f t="shared" si="0"/>
        <v/>
      </c>
      <c r="X23" s="47">
        <v>0.39811470078790256</v>
      </c>
      <c r="Y23" s="38">
        <v>0.13669169291332028</v>
      </c>
      <c r="Z23" s="38">
        <v>2.6812017087685273E-2</v>
      </c>
      <c r="AA23" s="38">
        <v>0.4478785433156573</v>
      </c>
      <c r="AB23" s="39">
        <v>1.7315062983119706E-2</v>
      </c>
      <c r="AC23" s="34"/>
      <c r="AD23"/>
      <c r="AE23"/>
      <c r="AF23" s="4"/>
      <c r="AG23" s="4"/>
      <c r="AH23"/>
      <c r="AI23" s="16"/>
      <c r="AK23" s="16"/>
      <c r="AL23" s="17"/>
      <c r="AO23" s="17"/>
      <c r="AT23" s="16"/>
      <c r="AV23" s="16"/>
      <c r="AX23" s="16"/>
      <c r="BJ23" s="17"/>
    </row>
    <row r="24" spans="2:62" x14ac:dyDescent="0.2">
      <c r="B24" s="61" t="s">
        <v>234</v>
      </c>
      <c r="C24" s="56" t="s">
        <v>55</v>
      </c>
      <c r="D24" s="57" t="s">
        <v>202</v>
      </c>
      <c r="E24" s="130">
        <v>0.70336316919999997</v>
      </c>
      <c r="F24" s="84">
        <v>0.26967153440000002</v>
      </c>
      <c r="G24" s="135">
        <v>0.17153694609999998</v>
      </c>
      <c r="H24" s="38">
        <v>0.99992832797668652</v>
      </c>
      <c r="I24" s="39">
        <v>0.28483133383470854</v>
      </c>
      <c r="J24" s="31">
        <v>5.4604342999999998E-3</v>
      </c>
      <c r="K24" s="21">
        <v>0</v>
      </c>
      <c r="L24" s="22">
        <v>1</v>
      </c>
      <c r="M24" s="33">
        <v>0.25669425439999999</v>
      </c>
      <c r="N24" s="36" t="s">
        <v>221</v>
      </c>
      <c r="O24" s="21">
        <v>0.25392179833690892</v>
      </c>
      <c r="P24" s="21">
        <v>9.2669433877431401E-2</v>
      </c>
      <c r="Q24" s="24"/>
      <c r="R24" s="38" t="s">
        <v>224</v>
      </c>
      <c r="S24" s="23"/>
      <c r="T24" s="23"/>
      <c r="U24" s="23" t="s">
        <v>224</v>
      </c>
      <c r="V24" s="24" t="s">
        <v>224</v>
      </c>
      <c r="W24" s="51"/>
      <c r="X24" s="47">
        <v>0.31182151327204161</v>
      </c>
      <c r="Y24" s="38">
        <v>0.34613857574320084</v>
      </c>
      <c r="Z24" s="38">
        <v>9.476823820982351E-2</v>
      </c>
      <c r="AA24" s="38">
        <v>0.21029862531949733</v>
      </c>
      <c r="AB24" s="39">
        <v>0.13174128566526039</v>
      </c>
      <c r="AC24" s="34"/>
      <c r="AD24"/>
      <c r="AE24"/>
      <c r="AF24" s="4"/>
      <c r="AG24" s="4"/>
      <c r="AH24"/>
      <c r="AI24" s="16"/>
      <c r="AK24" s="16"/>
      <c r="AL24" s="17"/>
      <c r="AO24" s="17"/>
      <c r="AT24" s="16"/>
      <c r="AV24" s="16"/>
      <c r="AX24" s="16"/>
      <c r="BJ24" s="17"/>
    </row>
    <row r="25" spans="2:62" x14ac:dyDescent="0.2">
      <c r="B25" s="61" t="s">
        <v>56</v>
      </c>
      <c r="C25" s="56" t="s">
        <v>57</v>
      </c>
      <c r="D25" s="57" t="s">
        <v>203</v>
      </c>
      <c r="E25" s="130">
        <v>464.36614594190002</v>
      </c>
      <c r="F25" s="84">
        <v>0</v>
      </c>
      <c r="G25" s="135">
        <v>35.839988383800005</v>
      </c>
      <c r="H25" s="38">
        <v>7.5167714094955367E-3</v>
      </c>
      <c r="I25" s="39">
        <v>0.44830586516770621</v>
      </c>
      <c r="J25" s="31">
        <v>415.46919984040005</v>
      </c>
      <c r="K25" s="21">
        <v>0.80000629073991758</v>
      </c>
      <c r="L25" s="22">
        <v>0.19999370926008234</v>
      </c>
      <c r="M25" s="33">
        <v>13.056957717700001</v>
      </c>
      <c r="N25" s="36" t="s">
        <v>219</v>
      </c>
      <c r="O25" s="21">
        <v>0.50827529226073287</v>
      </c>
      <c r="P25" s="21">
        <v>1.429158662403943E-2</v>
      </c>
      <c r="Q25" s="24">
        <v>190.51099119999998</v>
      </c>
      <c r="R25" s="38">
        <v>4.1026029322955014E-4</v>
      </c>
      <c r="S25" s="23">
        <v>906</v>
      </c>
      <c r="T25" s="23"/>
      <c r="U25" s="23">
        <v>906</v>
      </c>
      <c r="V25" s="24">
        <v>966.33960000000002</v>
      </c>
      <c r="W25" s="51">
        <f t="shared" ref="W25:W56" si="1">IF(V25&lt;&gt;"",Q25-V25,"")</f>
        <v>-775.82860879999998</v>
      </c>
      <c r="X25" s="48">
        <v>0.76829166236071345</v>
      </c>
      <c r="Y25" s="38">
        <v>1.8530159255012967E-2</v>
      </c>
      <c r="Z25" s="38">
        <v>4.1157229460459495E-3</v>
      </c>
      <c r="AA25" s="38">
        <v>2.0165517523948902E-2</v>
      </c>
      <c r="AB25" s="39">
        <v>0.1930126608603247</v>
      </c>
      <c r="AC25" s="34"/>
      <c r="AD25"/>
      <c r="AE25"/>
      <c r="AF25" s="4"/>
      <c r="AG25" s="4"/>
      <c r="AH25"/>
      <c r="AI25" s="16"/>
      <c r="AK25" s="16"/>
      <c r="AL25" s="17"/>
      <c r="AO25" s="17"/>
      <c r="AT25" s="16"/>
      <c r="AV25" s="16"/>
      <c r="AX25" s="16"/>
      <c r="BJ25" s="17"/>
    </row>
    <row r="26" spans="2:62" x14ac:dyDescent="0.2">
      <c r="B26" s="61" t="s">
        <v>235</v>
      </c>
      <c r="C26" s="56" t="s">
        <v>58</v>
      </c>
      <c r="D26" s="57" t="s">
        <v>202</v>
      </c>
      <c r="E26" s="130">
        <v>28.507012941900001</v>
      </c>
      <c r="F26" s="84">
        <v>2.0597389151000001</v>
      </c>
      <c r="G26" s="135">
        <v>5.8441277256000017</v>
      </c>
      <c r="H26" s="38">
        <v>0.50965703388938266</v>
      </c>
      <c r="I26" s="39">
        <v>0.39436786343904484</v>
      </c>
      <c r="J26" s="31">
        <v>14.842427025300001</v>
      </c>
      <c r="K26" s="21">
        <v>0.5788625792233828</v>
      </c>
      <c r="L26" s="22">
        <v>0.42113742077661714</v>
      </c>
      <c r="M26" s="33">
        <v>5.7607192758999997</v>
      </c>
      <c r="N26" s="36" t="s">
        <v>56</v>
      </c>
      <c r="O26" s="21">
        <v>0.6042759250503752</v>
      </c>
      <c r="P26" s="21">
        <v>0.1221125474105175</v>
      </c>
      <c r="Q26" s="24">
        <v>146.50070980000001</v>
      </c>
      <c r="R26" s="38">
        <v>5.1391112109354419E-3</v>
      </c>
      <c r="S26" s="23">
        <v>157</v>
      </c>
      <c r="T26" s="23"/>
      <c r="U26" s="23">
        <v>157</v>
      </c>
      <c r="V26" s="24">
        <v>167.4562</v>
      </c>
      <c r="W26" s="51">
        <f t="shared" si="1"/>
        <v>-20.955490199999986</v>
      </c>
      <c r="X26" s="48">
        <v>0.66062031988058634</v>
      </c>
      <c r="Y26" s="38">
        <v>0.19015197986441834</v>
      </c>
      <c r="Z26" s="38">
        <v>0.14260651238290212</v>
      </c>
      <c r="AA26" s="38">
        <v>0.10289577765784759</v>
      </c>
      <c r="AB26" s="39">
        <v>4.6331922597147732E-2</v>
      </c>
      <c r="AC26" s="34"/>
      <c r="AD26"/>
      <c r="AE26"/>
      <c r="AF26" s="4"/>
      <c r="AG26" s="4"/>
      <c r="AH26"/>
      <c r="AI26" s="16"/>
      <c r="AK26" s="16"/>
      <c r="AL26" s="17"/>
      <c r="AO26" s="17"/>
      <c r="AT26" s="16"/>
      <c r="AV26" s="16"/>
      <c r="AX26" s="16"/>
      <c r="BJ26" s="17"/>
    </row>
    <row r="27" spans="2:62" x14ac:dyDescent="0.2">
      <c r="B27" s="61" t="s">
        <v>236</v>
      </c>
      <c r="C27" s="56" t="s">
        <v>59</v>
      </c>
      <c r="D27" s="57" t="s">
        <v>202</v>
      </c>
      <c r="E27" s="130">
        <v>13.1245316475</v>
      </c>
      <c r="F27" s="84">
        <v>1.2855950801000002</v>
      </c>
      <c r="G27" s="135">
        <v>5.0403036763999998</v>
      </c>
      <c r="H27" s="38">
        <v>0.57279875705070127</v>
      </c>
      <c r="I27" s="39">
        <v>0.35313685627747526</v>
      </c>
      <c r="J27" s="31">
        <v>1.4309061615999998</v>
      </c>
      <c r="K27" s="21">
        <v>0.62243774183214062</v>
      </c>
      <c r="L27" s="22">
        <v>0.37756225816785949</v>
      </c>
      <c r="M27" s="33">
        <v>5.3677267293999993</v>
      </c>
      <c r="N27" s="36" t="s">
        <v>56</v>
      </c>
      <c r="O27" s="21">
        <v>0.68288624859070124</v>
      </c>
      <c r="P27" s="21">
        <v>0.27928972005627523</v>
      </c>
      <c r="Q27" s="24">
        <v>26.769526800000001</v>
      </c>
      <c r="R27" s="38">
        <v>2.0396557773624739E-3</v>
      </c>
      <c r="S27" s="23">
        <v>23</v>
      </c>
      <c r="T27" s="23">
        <v>3</v>
      </c>
      <c r="U27" s="23">
        <v>26</v>
      </c>
      <c r="V27" s="24">
        <v>27.7316</v>
      </c>
      <c r="W27" s="51">
        <f t="shared" si="1"/>
        <v>-0.96207319999999896</v>
      </c>
      <c r="X27" s="47">
        <v>0.3819634447365971</v>
      </c>
      <c r="Y27" s="38">
        <v>0.39539706093986954</v>
      </c>
      <c r="Z27" s="38">
        <v>0.30083791439368418</v>
      </c>
      <c r="AA27" s="38">
        <v>0.20157336277493326</v>
      </c>
      <c r="AB27" s="39">
        <v>2.106613154860007E-2</v>
      </c>
      <c r="AC27" s="34"/>
      <c r="AD27"/>
      <c r="AE27"/>
      <c r="AF27" s="4"/>
      <c r="AG27" s="4"/>
      <c r="AH27"/>
      <c r="AI27" s="16"/>
      <c r="AK27" s="16"/>
      <c r="AL27" s="17"/>
      <c r="AO27" s="17"/>
      <c r="AT27" s="16"/>
      <c r="AV27" s="16"/>
      <c r="AX27" s="16"/>
      <c r="BJ27" s="17"/>
    </row>
    <row r="28" spans="2:62" x14ac:dyDescent="0.2">
      <c r="B28" s="61" t="s">
        <v>237</v>
      </c>
      <c r="C28" s="56" t="s">
        <v>60</v>
      </c>
      <c r="D28" s="57" t="s">
        <v>203</v>
      </c>
      <c r="E28" s="130">
        <v>6.8715238146999997</v>
      </c>
      <c r="F28" s="84">
        <v>1.5200897520999996</v>
      </c>
      <c r="G28" s="135">
        <v>2.6885877141999996</v>
      </c>
      <c r="H28" s="38">
        <v>0.87596660081472311</v>
      </c>
      <c r="I28" s="39">
        <v>0.50485622075192382</v>
      </c>
      <c r="J28" s="31">
        <v>7.3529999999999998E-2</v>
      </c>
      <c r="K28" s="21">
        <v>0</v>
      </c>
      <c r="L28" s="22">
        <v>1</v>
      </c>
      <c r="M28" s="33">
        <v>2.5893163484000001</v>
      </c>
      <c r="N28" s="36" t="s">
        <v>56</v>
      </c>
      <c r="O28" s="21">
        <v>0.87378063989672372</v>
      </c>
      <c r="P28" s="21">
        <v>0.32925658948600722</v>
      </c>
      <c r="Q28" s="24"/>
      <c r="R28" s="38" t="s">
        <v>224</v>
      </c>
      <c r="S28" s="23"/>
      <c r="T28" s="23"/>
      <c r="U28" s="23" t="s">
        <v>224</v>
      </c>
      <c r="V28" s="24" t="s">
        <v>224</v>
      </c>
      <c r="W28" s="51" t="str">
        <f t="shared" si="1"/>
        <v/>
      </c>
      <c r="X28" s="47">
        <v>0.32064956234741832</v>
      </c>
      <c r="Y28" s="38">
        <v>0.47422971048801887</v>
      </c>
      <c r="Z28" s="38">
        <v>0.35061718133967401</v>
      </c>
      <c r="AA28" s="38">
        <v>0.20051278968899694</v>
      </c>
      <c r="AB28" s="39">
        <v>4.6079374755660018E-3</v>
      </c>
      <c r="AC28" s="34"/>
      <c r="AD28"/>
      <c r="AE28"/>
      <c r="AF28" s="4"/>
      <c r="AG28" s="4"/>
      <c r="AH28"/>
      <c r="AI28" s="16"/>
      <c r="AK28" s="16"/>
      <c r="AL28" s="17"/>
      <c r="AO28" s="17"/>
      <c r="AT28" s="16"/>
      <c r="AV28" s="16"/>
      <c r="AX28" s="16"/>
      <c r="BJ28" s="17"/>
    </row>
    <row r="29" spans="2:62" x14ac:dyDescent="0.2">
      <c r="B29" s="61" t="s">
        <v>238</v>
      </c>
      <c r="C29" s="56" t="s">
        <v>61</v>
      </c>
      <c r="D29" s="57" t="s">
        <v>205</v>
      </c>
      <c r="E29" s="130">
        <v>7.3798226733000005</v>
      </c>
      <c r="F29" s="84">
        <v>0.21559669050000002</v>
      </c>
      <c r="G29" s="135">
        <v>1.1077069227</v>
      </c>
      <c r="H29" s="38">
        <v>0.27333128862461697</v>
      </c>
      <c r="I29" s="39">
        <v>0.41070091139988429</v>
      </c>
      <c r="J29" s="31">
        <v>3.2406897253000002</v>
      </c>
      <c r="K29" s="21">
        <v>6.5829504853400042E-2</v>
      </c>
      <c r="L29" s="22">
        <v>0.9341704951466</v>
      </c>
      <c r="M29" s="33">
        <v>2.8158293348000001</v>
      </c>
      <c r="N29" s="36" t="s">
        <v>56</v>
      </c>
      <c r="O29" s="21">
        <v>0.71334506011269638</v>
      </c>
      <c r="P29" s="21">
        <v>0.27218241345652794</v>
      </c>
      <c r="Q29" s="24"/>
      <c r="R29" s="38" t="s">
        <v>224</v>
      </c>
      <c r="S29" s="23"/>
      <c r="T29" s="23"/>
      <c r="U29" s="23" t="s">
        <v>224</v>
      </c>
      <c r="V29" s="24" t="s">
        <v>224</v>
      </c>
      <c r="W29" s="51" t="str">
        <f t="shared" si="1"/>
        <v/>
      </c>
      <c r="X29" s="47">
        <v>0.27569267690473709</v>
      </c>
      <c r="Y29" s="42">
        <v>0.54059936851955848</v>
      </c>
      <c r="Z29" s="38">
        <v>0.46887285826612135</v>
      </c>
      <c r="AA29" s="38">
        <v>0.16090407822934402</v>
      </c>
      <c r="AB29" s="39">
        <v>2.2803876346360399E-2</v>
      </c>
      <c r="AC29" s="34"/>
      <c r="AD29"/>
      <c r="AE29"/>
      <c r="AF29" s="4"/>
      <c r="AG29" s="4"/>
      <c r="AH29"/>
      <c r="AI29" s="16"/>
      <c r="AK29" s="16"/>
      <c r="AL29" s="17"/>
      <c r="AO29" s="17"/>
      <c r="AT29" s="16"/>
      <c r="AV29" s="16"/>
      <c r="AX29" s="16"/>
      <c r="BJ29" s="17"/>
    </row>
    <row r="30" spans="2:62" x14ac:dyDescent="0.2">
      <c r="B30" s="61" t="s">
        <v>239</v>
      </c>
      <c r="C30" s="56" t="s">
        <v>62</v>
      </c>
      <c r="D30" s="57" t="s">
        <v>202</v>
      </c>
      <c r="E30" s="130">
        <v>102.60080043730001</v>
      </c>
      <c r="F30" s="84">
        <v>4.9906641309999999</v>
      </c>
      <c r="G30" s="135">
        <v>30.164248172400004</v>
      </c>
      <c r="H30" s="38">
        <v>3.1635464426165896E-2</v>
      </c>
      <c r="I30" s="39">
        <v>0.43014657153724434</v>
      </c>
      <c r="J30" s="31">
        <v>61.845800369299994</v>
      </c>
      <c r="K30" s="21">
        <v>0.84803739628268682</v>
      </c>
      <c r="L30" s="22">
        <v>0.15196260371731324</v>
      </c>
      <c r="M30" s="33">
        <v>5.6000877646000005</v>
      </c>
      <c r="N30" s="36" t="s">
        <v>215</v>
      </c>
      <c r="O30" s="21">
        <v>0.48764439851507529</v>
      </c>
      <c r="P30" s="21">
        <v>2.6616278020840978E-2</v>
      </c>
      <c r="Q30" s="24">
        <v>1594.8593350000001</v>
      </c>
      <c r="R30" s="38">
        <v>1.5544316693461166E-2</v>
      </c>
      <c r="S30" s="23">
        <v>15</v>
      </c>
      <c r="T30" s="23"/>
      <c r="U30" s="23">
        <v>15</v>
      </c>
      <c r="V30" s="24">
        <v>15.999000000000001</v>
      </c>
      <c r="W30" s="51">
        <f t="shared" si="1"/>
        <v>1578.8603350000001</v>
      </c>
      <c r="X30" s="48">
        <v>0.79569279982697538</v>
      </c>
      <c r="Y30" s="38">
        <v>8.2689300559350101E-2</v>
      </c>
      <c r="Z30" s="38">
        <v>1.1318582201651292E-2</v>
      </c>
      <c r="AA30" s="38">
        <v>8.6073884022601091E-2</v>
      </c>
      <c r="AB30" s="39">
        <v>3.5544015591073397E-2</v>
      </c>
      <c r="AC30" s="34"/>
      <c r="AD30"/>
      <c r="AE30"/>
      <c r="AF30" s="4"/>
      <c r="AG30" s="4"/>
      <c r="AH30"/>
      <c r="AI30" s="16"/>
      <c r="AK30" s="16"/>
      <c r="AL30" s="17"/>
      <c r="AO30" s="17"/>
      <c r="AT30" s="16"/>
      <c r="AV30" s="16"/>
      <c r="AX30" s="16"/>
      <c r="BJ30" s="17"/>
    </row>
    <row r="31" spans="2:62" x14ac:dyDescent="0.2">
      <c r="B31" s="61" t="s">
        <v>240</v>
      </c>
      <c r="C31" s="56" t="s">
        <v>63</v>
      </c>
      <c r="D31" s="57" t="s">
        <v>202</v>
      </c>
      <c r="E31" s="130">
        <v>0.33313538149999999</v>
      </c>
      <c r="F31" s="84">
        <v>2.3324367799999995E-2</v>
      </c>
      <c r="G31" s="135">
        <v>0.11191748500000001</v>
      </c>
      <c r="H31" s="38">
        <v>0.69699246726282316</v>
      </c>
      <c r="I31" s="39">
        <v>0.24462102015804382</v>
      </c>
      <c r="J31" s="31"/>
      <c r="K31" s="21"/>
      <c r="L31" s="22"/>
      <c r="M31" s="33">
        <v>0.19789352869999999</v>
      </c>
      <c r="N31" s="36" t="s">
        <v>56</v>
      </c>
      <c r="O31" s="21">
        <v>0.52189385160021162</v>
      </c>
      <c r="P31" s="21">
        <v>0.31002235618134127</v>
      </c>
      <c r="Q31" s="24"/>
      <c r="R31" s="38" t="s">
        <v>224</v>
      </c>
      <c r="S31" s="23"/>
      <c r="T31" s="23"/>
      <c r="U31" s="23" t="s">
        <v>224</v>
      </c>
      <c r="V31" s="24" t="s">
        <v>224</v>
      </c>
      <c r="W31" s="51" t="str">
        <f t="shared" si="1"/>
        <v/>
      </c>
      <c r="X31" s="47">
        <v>0.10759522860099446</v>
      </c>
      <c r="Y31" s="42">
        <v>0.55617466649692382</v>
      </c>
      <c r="Z31" s="38">
        <v>0.316965970369881</v>
      </c>
      <c r="AA31" s="38">
        <v>0.1594189354166213</v>
      </c>
      <c r="AB31" s="39">
        <v>0.17681116948546038</v>
      </c>
      <c r="AC31" s="34"/>
      <c r="AD31"/>
      <c r="AE31"/>
      <c r="AF31" s="4"/>
      <c r="AG31" s="4"/>
      <c r="AH31"/>
      <c r="AI31" s="16"/>
      <c r="AK31" s="16"/>
      <c r="AL31" s="17"/>
      <c r="AO31" s="17"/>
      <c r="AT31" s="16"/>
      <c r="AV31" s="16"/>
      <c r="AX31" s="16"/>
      <c r="BJ31" s="17"/>
    </row>
    <row r="32" spans="2:62" x14ac:dyDescent="0.2">
      <c r="B32" s="61" t="s">
        <v>64</v>
      </c>
      <c r="C32" s="56" t="s">
        <v>65</v>
      </c>
      <c r="D32" s="57" t="s">
        <v>205</v>
      </c>
      <c r="E32" s="130">
        <v>1.9688008907999999</v>
      </c>
      <c r="F32" s="84">
        <v>4.6526298099999995E-2</v>
      </c>
      <c r="G32" s="135">
        <v>1.0504770326999999</v>
      </c>
      <c r="H32" s="38">
        <v>0.60906570423107931</v>
      </c>
      <c r="I32" s="39">
        <v>0.49819538797702984</v>
      </c>
      <c r="J32" s="31">
        <v>0.47503377520000001</v>
      </c>
      <c r="K32" s="21">
        <v>0</v>
      </c>
      <c r="L32" s="22">
        <v>1</v>
      </c>
      <c r="M32" s="33">
        <v>0.39676378480000002</v>
      </c>
      <c r="N32" s="36" t="s">
        <v>211</v>
      </c>
      <c r="O32" s="21">
        <v>0.35377217623517332</v>
      </c>
      <c r="P32" s="21">
        <v>7.129415079803457E-2</v>
      </c>
      <c r="Q32" s="24"/>
      <c r="R32" s="38" t="s">
        <v>224</v>
      </c>
      <c r="S32" s="23"/>
      <c r="T32" s="23"/>
      <c r="U32" s="23" t="s">
        <v>224</v>
      </c>
      <c r="V32" s="24" t="s">
        <v>224</v>
      </c>
      <c r="W32" s="51" t="str">
        <f t="shared" si="1"/>
        <v/>
      </c>
      <c r="X32" s="48">
        <v>0.65595271353086448</v>
      </c>
      <c r="Y32" s="38">
        <v>8.772349216660158E-2</v>
      </c>
      <c r="Z32" s="38">
        <v>2.5189369505359431E-2</v>
      </c>
      <c r="AA32" s="38">
        <v>0.20953077067556611</v>
      </c>
      <c r="AB32" s="39">
        <v>4.6793023626967939E-2</v>
      </c>
      <c r="AC32" s="34"/>
      <c r="AD32"/>
      <c r="AE32"/>
      <c r="AF32" s="4"/>
      <c r="AG32" s="4"/>
      <c r="AH32"/>
      <c r="AI32" s="16"/>
      <c r="AK32" s="16"/>
      <c r="AL32" s="17"/>
      <c r="AO32" s="17"/>
      <c r="AT32" s="16"/>
      <c r="AV32" s="16"/>
      <c r="AX32" s="16"/>
      <c r="BJ32" s="17"/>
    </row>
    <row r="33" spans="2:62" x14ac:dyDescent="0.2">
      <c r="B33" s="61" t="s">
        <v>66</v>
      </c>
      <c r="C33" s="56" t="s">
        <v>67</v>
      </c>
      <c r="D33" s="57" t="s">
        <v>203</v>
      </c>
      <c r="E33" s="130">
        <v>15.375879039499999</v>
      </c>
      <c r="F33" s="84">
        <v>1.3151398118000002</v>
      </c>
      <c r="G33" s="135">
        <v>6.538596000000001</v>
      </c>
      <c r="H33" s="38">
        <v>0</v>
      </c>
      <c r="I33" s="39">
        <v>0.19882907159339597</v>
      </c>
      <c r="J33" s="31">
        <v>7.139983</v>
      </c>
      <c r="K33" s="21">
        <v>0.95238321996004749</v>
      </c>
      <c r="L33" s="22">
        <v>4.7616780039952476E-2</v>
      </c>
      <c r="M33" s="33">
        <v>0.38216022769999997</v>
      </c>
      <c r="N33" s="36" t="s">
        <v>210</v>
      </c>
      <c r="O33" s="21">
        <v>0.58277626151833073</v>
      </c>
      <c r="P33" s="21">
        <v>1.4484629348855903E-2</v>
      </c>
      <c r="Q33" s="24">
        <v>12.819561999999999</v>
      </c>
      <c r="R33" s="38">
        <v>8.3374498245382097E-4</v>
      </c>
      <c r="S33" s="23">
        <v>6</v>
      </c>
      <c r="T33" s="23"/>
      <c r="U33" s="23">
        <v>6</v>
      </c>
      <c r="V33" s="24">
        <v>6.3995999999999995</v>
      </c>
      <c r="W33" s="51">
        <f t="shared" si="1"/>
        <v>6.4199619999999999</v>
      </c>
      <c r="X33" s="48">
        <v>0.6550940310887583</v>
      </c>
      <c r="Y33" s="38">
        <v>9.9192284685275231E-2</v>
      </c>
      <c r="Z33" s="38">
        <v>1.6434454232390816E-2</v>
      </c>
      <c r="AA33" s="38">
        <v>7.6233422752425381E-2</v>
      </c>
      <c r="AB33" s="39">
        <v>0.16948026147354106</v>
      </c>
      <c r="AC33" s="34"/>
      <c r="AD33"/>
      <c r="AE33"/>
      <c r="AF33" s="4"/>
      <c r="AG33" s="4"/>
      <c r="AH33"/>
      <c r="AI33" s="16"/>
      <c r="AK33" s="16"/>
      <c r="AL33" s="17"/>
      <c r="AO33" s="17"/>
      <c r="AT33" s="16"/>
      <c r="AV33" s="16"/>
      <c r="AX33" s="16"/>
      <c r="BJ33" s="17"/>
    </row>
    <row r="34" spans="2:62" x14ac:dyDescent="0.2">
      <c r="B34" s="61" t="s">
        <v>241</v>
      </c>
      <c r="C34" s="56" t="s">
        <v>68</v>
      </c>
      <c r="D34" s="57" t="s">
        <v>202</v>
      </c>
      <c r="E34" s="130">
        <v>2.4513329613000003</v>
      </c>
      <c r="F34" s="84">
        <v>4.2320831799999993E-2</v>
      </c>
      <c r="G34" s="135">
        <v>0.70789309719999982</v>
      </c>
      <c r="H34" s="38">
        <v>0.58935988152760299</v>
      </c>
      <c r="I34" s="39">
        <v>0.30621532221644476</v>
      </c>
      <c r="J34" s="31"/>
      <c r="K34" s="21"/>
      <c r="L34" s="22"/>
      <c r="M34" s="33">
        <v>1.7011190323000003</v>
      </c>
      <c r="N34" s="36" t="s">
        <v>56</v>
      </c>
      <c r="O34" s="21">
        <v>0.78282158920972766</v>
      </c>
      <c r="P34" s="21">
        <v>0.54324431863135492</v>
      </c>
      <c r="Q34" s="24"/>
      <c r="R34" s="38" t="s">
        <v>224</v>
      </c>
      <c r="S34" s="23"/>
      <c r="T34" s="23"/>
      <c r="U34" s="23" t="s">
        <v>224</v>
      </c>
      <c r="V34" s="24" t="s">
        <v>224</v>
      </c>
      <c r="W34" s="51" t="str">
        <f t="shared" si="1"/>
        <v/>
      </c>
      <c r="X34" s="47">
        <v>9.8042902994734421E-2</v>
      </c>
      <c r="Y34" s="42">
        <v>0.63412089335990762</v>
      </c>
      <c r="Z34" s="42">
        <v>0.54711660938803774</v>
      </c>
      <c r="AA34" s="38">
        <v>0.17933207445315519</v>
      </c>
      <c r="AB34" s="39">
        <v>8.8504129192202657E-2</v>
      </c>
      <c r="AC34" s="34"/>
      <c r="AD34"/>
      <c r="AE34"/>
      <c r="AF34" s="4"/>
      <c r="AG34" s="4"/>
      <c r="AH34"/>
      <c r="AI34" s="16"/>
      <c r="AK34" s="16"/>
      <c r="AL34" s="17"/>
      <c r="AO34" s="17"/>
      <c r="AT34" s="16"/>
      <c r="AV34" s="16"/>
      <c r="AX34" s="16"/>
      <c r="BJ34" s="17"/>
    </row>
    <row r="35" spans="2:62" x14ac:dyDescent="0.2">
      <c r="B35" s="61" t="s">
        <v>69</v>
      </c>
      <c r="C35" s="56" t="s">
        <v>70</v>
      </c>
      <c r="D35" s="57" t="s">
        <v>202</v>
      </c>
      <c r="E35" s="130">
        <v>0.35639554379999999</v>
      </c>
      <c r="F35" s="84">
        <v>1.8591887399999996E-2</v>
      </c>
      <c r="G35" s="135">
        <v>0.23640723219999998</v>
      </c>
      <c r="H35" s="38">
        <v>0.61210382336179647</v>
      </c>
      <c r="I35" s="39">
        <v>0.47597419234383898</v>
      </c>
      <c r="J35" s="31">
        <v>5.40490369E-2</v>
      </c>
      <c r="K35" s="21">
        <v>0.74535744040242091</v>
      </c>
      <c r="L35" s="22">
        <v>0.25464255959757909</v>
      </c>
      <c r="M35" s="33">
        <v>4.7347387299999995E-2</v>
      </c>
      <c r="N35" s="36" t="s">
        <v>56</v>
      </c>
      <c r="O35" s="21">
        <v>0.51686245842756362</v>
      </c>
      <c r="P35" s="21">
        <v>6.8665524655754692E-2</v>
      </c>
      <c r="Q35" s="24"/>
      <c r="R35" s="38" t="s">
        <v>224</v>
      </c>
      <c r="S35" s="23"/>
      <c r="T35" s="23"/>
      <c r="U35" s="23" t="s">
        <v>224</v>
      </c>
      <c r="V35" s="24" t="s">
        <v>224</v>
      </c>
      <c r="W35" s="51" t="str">
        <f t="shared" si="1"/>
        <v/>
      </c>
      <c r="X35" s="47">
        <v>0.47842888259002975</v>
      </c>
      <c r="Y35" s="38">
        <v>0.16879080586660802</v>
      </c>
      <c r="Z35" s="38">
        <v>9.5952247160560597E-2</v>
      </c>
      <c r="AA35" s="38">
        <v>0.34677577941725096</v>
      </c>
      <c r="AB35" s="39">
        <v>6.3174510432810272E-3</v>
      </c>
      <c r="AC35" s="34"/>
      <c r="AD35"/>
      <c r="AE35"/>
      <c r="AF35" s="4"/>
      <c r="AG35" s="4"/>
      <c r="AH35"/>
      <c r="AI35" s="16"/>
      <c r="AK35" s="16"/>
      <c r="AL35" s="17"/>
      <c r="AO35" s="17"/>
      <c r="AT35" s="16"/>
      <c r="AV35" s="16"/>
      <c r="AX35" s="16"/>
      <c r="BJ35" s="17"/>
    </row>
    <row r="36" spans="2:62" x14ac:dyDescent="0.2">
      <c r="B36" s="61" t="s">
        <v>242</v>
      </c>
      <c r="C36" s="56" t="s">
        <v>71</v>
      </c>
      <c r="D36" s="57" t="s">
        <v>202</v>
      </c>
      <c r="E36" s="130">
        <v>36.194705280500003</v>
      </c>
      <c r="F36" s="84">
        <v>0.63534481499999995</v>
      </c>
      <c r="G36" s="135">
        <v>6.0422740232000001</v>
      </c>
      <c r="H36" s="38">
        <v>1.0775305977519871E-2</v>
      </c>
      <c r="I36" s="39">
        <v>0.17587496807717989</v>
      </c>
      <c r="J36" s="31">
        <v>28.068728821399997</v>
      </c>
      <c r="K36" s="21">
        <v>0.9858225320664824</v>
      </c>
      <c r="L36" s="22">
        <v>1.417746793351761E-2</v>
      </c>
      <c r="M36" s="33">
        <v>1.4483576209000002</v>
      </c>
      <c r="N36" s="36" t="s">
        <v>215</v>
      </c>
      <c r="O36" s="21">
        <v>0.65338675286007875</v>
      </c>
      <c r="P36" s="21">
        <v>2.6145749096894624E-2</v>
      </c>
      <c r="Q36" s="24">
        <v>23.096796399999999</v>
      </c>
      <c r="R36" s="38">
        <v>6.3812638398366684E-4</v>
      </c>
      <c r="S36" s="23">
        <v>18</v>
      </c>
      <c r="T36" s="23"/>
      <c r="U36" s="23">
        <v>18</v>
      </c>
      <c r="V36" s="24">
        <v>19.198799999999999</v>
      </c>
      <c r="W36" s="51">
        <f t="shared" si="1"/>
        <v>3.8979964000000002</v>
      </c>
      <c r="X36" s="48">
        <v>0.89214151120265528</v>
      </c>
      <c r="Y36" s="38">
        <v>4.9666804479977414E-2</v>
      </c>
      <c r="Z36" s="38">
        <v>2.9309469738700556E-3</v>
      </c>
      <c r="AA36" s="38">
        <v>3.8041885678367901E-2</v>
      </c>
      <c r="AB36" s="39">
        <v>2.0149798638999301E-2</v>
      </c>
      <c r="AC36" s="34"/>
      <c r="AD36"/>
      <c r="AE36"/>
      <c r="AF36" s="4"/>
      <c r="AG36" s="4"/>
      <c r="AH36"/>
      <c r="AI36" s="16"/>
      <c r="AK36" s="16"/>
      <c r="AL36" s="17"/>
      <c r="AO36" s="17"/>
      <c r="AT36" s="16"/>
      <c r="AV36" s="16"/>
      <c r="AX36" s="16"/>
      <c r="BJ36" s="17"/>
    </row>
    <row r="37" spans="2:62" x14ac:dyDescent="0.2">
      <c r="B37" s="61" t="s">
        <v>243</v>
      </c>
      <c r="C37" s="56" t="s">
        <v>72</v>
      </c>
      <c r="D37" s="57" t="s">
        <v>203</v>
      </c>
      <c r="E37" s="130">
        <v>1.0556822370000001</v>
      </c>
      <c r="F37" s="84">
        <v>0</v>
      </c>
      <c r="G37" s="135">
        <v>0.86038384199999995</v>
      </c>
      <c r="H37" s="38">
        <v>0</v>
      </c>
      <c r="I37" s="39">
        <v>0</v>
      </c>
      <c r="J37" s="31"/>
      <c r="K37" s="21">
        <v>0</v>
      </c>
      <c r="L37" s="22">
        <v>1</v>
      </c>
      <c r="M37" s="33">
        <v>0.19524079859999999</v>
      </c>
      <c r="N37" s="36" t="s">
        <v>56</v>
      </c>
      <c r="O37" s="21">
        <v>0.33954049192257296</v>
      </c>
      <c r="P37" s="21">
        <v>6.2795559569503293E-2</v>
      </c>
      <c r="Q37" s="24">
        <v>9.0661000000000005E-2</v>
      </c>
      <c r="R37" s="38">
        <v>8.5879061731338E-5</v>
      </c>
      <c r="S37" s="23">
        <v>0</v>
      </c>
      <c r="T37" s="23"/>
      <c r="U37" s="23">
        <v>0</v>
      </c>
      <c r="V37" s="24">
        <v>0</v>
      </c>
      <c r="W37" s="51">
        <f t="shared" si="1"/>
        <v>9.0661000000000005E-2</v>
      </c>
      <c r="X37" s="47">
        <v>0.39722488214485319</v>
      </c>
      <c r="Y37" s="38">
        <v>0.13288532837193129</v>
      </c>
      <c r="Z37" s="38">
        <v>7.2559291558071365E-2</v>
      </c>
      <c r="AA37" s="38">
        <v>0.46988978948321541</v>
      </c>
      <c r="AB37" s="39">
        <v>0</v>
      </c>
      <c r="AC37" s="34"/>
      <c r="AD37"/>
      <c r="AE37"/>
      <c r="AF37" s="4"/>
      <c r="AG37" s="4"/>
      <c r="AH37"/>
      <c r="AI37" s="16"/>
      <c r="AK37" s="16"/>
      <c r="AL37" s="17"/>
      <c r="AO37" s="17"/>
      <c r="AT37" s="16"/>
      <c r="AV37" s="16"/>
      <c r="AX37" s="16"/>
      <c r="BJ37" s="17"/>
    </row>
    <row r="38" spans="2:62" x14ac:dyDescent="0.2">
      <c r="B38" s="61" t="s">
        <v>73</v>
      </c>
      <c r="C38" s="56" t="s">
        <v>74</v>
      </c>
      <c r="D38" s="57" t="s">
        <v>203</v>
      </c>
      <c r="E38" s="130">
        <v>47.597378628400001</v>
      </c>
      <c r="F38" s="84">
        <v>8.1132894065999981</v>
      </c>
      <c r="G38" s="135">
        <v>16.569194461499997</v>
      </c>
      <c r="H38" s="38">
        <v>6.394114248956001E-3</v>
      </c>
      <c r="I38" s="39">
        <v>0.17635449589519264</v>
      </c>
      <c r="J38" s="31">
        <v>17.592774239000001</v>
      </c>
      <c r="K38" s="21">
        <v>0.99131295400465014</v>
      </c>
      <c r="L38" s="22">
        <v>8.6870459953499093E-3</v>
      </c>
      <c r="M38" s="33">
        <v>5.3221205213000005</v>
      </c>
      <c r="N38" s="36" t="s">
        <v>56</v>
      </c>
      <c r="O38" s="21">
        <v>0.77879540221076504</v>
      </c>
      <c r="P38" s="21">
        <v>8.7081329086616768E-2</v>
      </c>
      <c r="Q38" s="24">
        <v>18.230327199999998</v>
      </c>
      <c r="R38" s="38">
        <v>3.8301115997010975E-4</v>
      </c>
      <c r="S38" s="23">
        <v>18</v>
      </c>
      <c r="T38" s="23"/>
      <c r="U38" s="23">
        <v>18</v>
      </c>
      <c r="V38" s="24">
        <v>19.198799999999999</v>
      </c>
      <c r="W38" s="51">
        <f t="shared" si="1"/>
        <v>-0.96847280000000069</v>
      </c>
      <c r="X38" s="48">
        <v>0.62040511109346885</v>
      </c>
      <c r="Y38" s="38">
        <v>0.20152546696243806</v>
      </c>
      <c r="Z38" s="38">
        <v>0.10263681605075609</v>
      </c>
      <c r="AA38" s="38">
        <v>9.2537067242717153E-2</v>
      </c>
      <c r="AB38" s="39">
        <v>8.5532354701376115E-2</v>
      </c>
      <c r="AC38" s="34"/>
      <c r="AD38"/>
      <c r="AE38"/>
      <c r="AF38" s="4"/>
      <c r="AG38" s="4"/>
      <c r="AH38"/>
      <c r="AI38" s="16"/>
      <c r="AK38" s="16"/>
      <c r="AL38" s="17"/>
      <c r="AO38" s="17"/>
      <c r="AT38" s="16"/>
      <c r="AV38" s="16"/>
      <c r="AX38" s="16"/>
      <c r="BJ38" s="17"/>
    </row>
    <row r="39" spans="2:62" x14ac:dyDescent="0.2">
      <c r="B39" s="61" t="s">
        <v>244</v>
      </c>
      <c r="C39" s="56" t="s">
        <v>75</v>
      </c>
      <c r="D39" s="57" t="s">
        <v>202</v>
      </c>
      <c r="E39" s="130">
        <v>128.16487896110002</v>
      </c>
      <c r="F39" s="84">
        <v>17.958831678900005</v>
      </c>
      <c r="G39" s="135">
        <v>29.966798460799993</v>
      </c>
      <c r="H39" s="38">
        <v>6.4327316864416825E-2</v>
      </c>
      <c r="I39" s="39">
        <v>0.25703056932361307</v>
      </c>
      <c r="J39" s="31">
        <v>46.157405995800005</v>
      </c>
      <c r="K39" s="21">
        <v>0.63030277143493008</v>
      </c>
      <c r="L39" s="22">
        <v>0.36969722856506987</v>
      </c>
      <c r="M39" s="33">
        <v>34.081842825599999</v>
      </c>
      <c r="N39" s="36" t="s">
        <v>221</v>
      </c>
      <c r="O39" s="21">
        <v>0.19681895824780446</v>
      </c>
      <c r="P39" s="21">
        <v>5.2338463192681407E-2</v>
      </c>
      <c r="Q39" s="24">
        <v>4675.8357127999998</v>
      </c>
      <c r="R39" s="38">
        <v>3.6482972173829203E-2</v>
      </c>
      <c r="S39" s="23">
        <v>1564</v>
      </c>
      <c r="T39" s="23">
        <v>0</v>
      </c>
      <c r="U39" s="23">
        <v>1564</v>
      </c>
      <c r="V39" s="24">
        <v>1668.1623999999999</v>
      </c>
      <c r="W39" s="51">
        <f t="shared" si="1"/>
        <v>3007.6733127999996</v>
      </c>
      <c r="X39" s="48">
        <v>0.50061298837776114</v>
      </c>
      <c r="Y39" s="38">
        <v>0.17414472324967734</v>
      </c>
      <c r="Z39" s="38">
        <v>5.5927776964432782E-2</v>
      </c>
      <c r="AA39" s="38">
        <v>0.22200247655004163</v>
      </c>
      <c r="AB39" s="39">
        <v>0.1032398118225198</v>
      </c>
      <c r="AC39" s="34"/>
      <c r="AD39"/>
      <c r="AE39"/>
      <c r="AF39" s="4"/>
      <c r="AG39" s="4"/>
      <c r="AH39"/>
      <c r="AI39" s="16"/>
      <c r="AK39" s="16"/>
      <c r="AL39" s="17"/>
      <c r="AO39" s="17"/>
      <c r="AT39" s="16"/>
      <c r="AV39" s="16"/>
      <c r="AX39" s="16"/>
      <c r="BJ39" s="17"/>
    </row>
    <row r="40" spans="2:62" x14ac:dyDescent="0.2">
      <c r="B40" s="61" t="s">
        <v>76</v>
      </c>
      <c r="C40" s="56" t="s">
        <v>77</v>
      </c>
      <c r="D40" s="57" t="s">
        <v>206</v>
      </c>
      <c r="E40" s="130">
        <v>0.63461004089999995</v>
      </c>
      <c r="F40" s="84">
        <v>0</v>
      </c>
      <c r="G40" s="135">
        <v>0.53315773170000003</v>
      </c>
      <c r="H40" s="38">
        <v>0.9964532072076111</v>
      </c>
      <c r="I40" s="39">
        <v>0.77977486826343634</v>
      </c>
      <c r="J40" s="31"/>
      <c r="K40" s="21"/>
      <c r="L40" s="22"/>
      <c r="M40" s="33">
        <v>0.10145230920000001</v>
      </c>
      <c r="N40" s="36" t="s">
        <v>218</v>
      </c>
      <c r="O40" s="21">
        <v>0.36560797178976384</v>
      </c>
      <c r="P40" s="21">
        <v>5.8448134459701713E-2</v>
      </c>
      <c r="Q40" s="24"/>
      <c r="R40" s="38" t="s">
        <v>224</v>
      </c>
      <c r="S40" s="23"/>
      <c r="T40" s="23"/>
      <c r="U40" s="23" t="s">
        <v>224</v>
      </c>
      <c r="V40" s="24" t="s">
        <v>224</v>
      </c>
      <c r="W40" s="51" t="str">
        <f t="shared" si="1"/>
        <v/>
      </c>
      <c r="X40" s="47">
        <v>0.49703749371696726</v>
      </c>
      <c r="Y40" s="38">
        <v>0.14527554887332705</v>
      </c>
      <c r="Z40" s="38">
        <v>3.7589388540624977E-2</v>
      </c>
      <c r="AA40" s="38">
        <v>0.30509268982978371</v>
      </c>
      <c r="AB40" s="39">
        <v>5.259426757992227E-2</v>
      </c>
      <c r="AC40" s="34"/>
      <c r="AD40"/>
      <c r="AE40"/>
      <c r="AF40" s="4"/>
      <c r="AG40" s="4"/>
      <c r="AH40"/>
      <c r="AI40" s="16"/>
      <c r="AK40" s="16"/>
      <c r="AL40" s="17"/>
      <c r="AO40" s="17"/>
      <c r="AT40" s="16"/>
      <c r="AV40" s="16"/>
      <c r="AX40" s="16"/>
      <c r="BJ40" s="17"/>
    </row>
    <row r="41" spans="2:62" x14ac:dyDescent="0.2">
      <c r="B41" s="61" t="s">
        <v>245</v>
      </c>
      <c r="C41" s="56" t="s">
        <v>78</v>
      </c>
      <c r="D41" s="57" t="s">
        <v>202</v>
      </c>
      <c r="E41" s="130">
        <v>27.718342923799998</v>
      </c>
      <c r="F41" s="84">
        <v>0.69809409859999982</v>
      </c>
      <c r="G41" s="135">
        <v>14.244051534299999</v>
      </c>
      <c r="H41" s="38">
        <v>0.95504582379121061</v>
      </c>
      <c r="I41" s="39">
        <v>0.75032088934499763</v>
      </c>
      <c r="J41" s="31">
        <v>5.2418381771</v>
      </c>
      <c r="K41" s="21">
        <v>0.19077277211049673</v>
      </c>
      <c r="L41" s="22">
        <v>0.80922722788950319</v>
      </c>
      <c r="M41" s="33">
        <v>7.5343591137999999</v>
      </c>
      <c r="N41" s="36" t="s">
        <v>56</v>
      </c>
      <c r="O41" s="21">
        <v>0.74981769661768782</v>
      </c>
      <c r="P41" s="21">
        <v>0.20381434098461992</v>
      </c>
      <c r="Q41" s="24">
        <v>15.767547800000001</v>
      </c>
      <c r="R41" s="38">
        <v>5.6884886096352459E-4</v>
      </c>
      <c r="S41" s="23"/>
      <c r="T41" s="23"/>
      <c r="U41" s="23" t="s">
        <v>224</v>
      </c>
      <c r="V41" s="24" t="s">
        <v>224</v>
      </c>
      <c r="W41" s="51" t="str">
        <f t="shared" si="1"/>
        <v/>
      </c>
      <c r="X41" s="47">
        <v>0.4060621920799829</v>
      </c>
      <c r="Y41" s="38">
        <v>0.35666678163161342</v>
      </c>
      <c r="Z41" s="38">
        <v>0.25843529772548529</v>
      </c>
      <c r="AA41" s="38">
        <v>0.21892176597012955</v>
      </c>
      <c r="AB41" s="39">
        <v>1.8349260318274125E-2</v>
      </c>
      <c r="AC41" s="34"/>
      <c r="AD41"/>
      <c r="AE41"/>
      <c r="AF41" s="4"/>
      <c r="AG41" s="4"/>
      <c r="AH41"/>
      <c r="AI41" s="16"/>
      <c r="AK41" s="16"/>
      <c r="AL41" s="17"/>
      <c r="AO41" s="17"/>
      <c r="AT41" s="16"/>
      <c r="AV41" s="16"/>
      <c r="AX41" s="16"/>
      <c r="BJ41" s="17"/>
    </row>
    <row r="42" spans="2:62" x14ac:dyDescent="0.2">
      <c r="B42" s="61" t="s">
        <v>246</v>
      </c>
      <c r="C42" s="56" t="s">
        <v>79</v>
      </c>
      <c r="D42" s="57" t="s">
        <v>202</v>
      </c>
      <c r="E42" s="130">
        <v>1.6028568822</v>
      </c>
      <c r="F42" s="84">
        <v>0</v>
      </c>
      <c r="G42" s="135">
        <v>1.203076</v>
      </c>
      <c r="H42" s="38">
        <v>0.24141201387111039</v>
      </c>
      <c r="I42" s="39">
        <v>0.38937440361207437</v>
      </c>
      <c r="J42" s="31"/>
      <c r="K42" s="21"/>
      <c r="L42" s="22"/>
      <c r="M42" s="33">
        <v>0.39978088219999997</v>
      </c>
      <c r="N42" s="36" t="s">
        <v>210</v>
      </c>
      <c r="O42" s="21">
        <v>0.47378007712045617</v>
      </c>
      <c r="P42" s="21">
        <v>0.11816913868194388</v>
      </c>
      <c r="Q42" s="24"/>
      <c r="R42" s="38" t="s">
        <v>224</v>
      </c>
      <c r="S42" s="23"/>
      <c r="T42" s="23"/>
      <c r="U42" s="23" t="s">
        <v>224</v>
      </c>
      <c r="V42" s="24" t="s">
        <v>224</v>
      </c>
      <c r="W42" s="51" t="str">
        <f t="shared" si="1"/>
        <v/>
      </c>
      <c r="X42" s="47">
        <v>0.47000200959676181</v>
      </c>
      <c r="Y42" s="38">
        <v>0.318635387601794</v>
      </c>
      <c r="Z42" s="38">
        <v>0.15935963929568608</v>
      </c>
      <c r="AA42" s="38">
        <v>0.21136260280144434</v>
      </c>
      <c r="AB42" s="39">
        <v>0</v>
      </c>
      <c r="AC42" s="34"/>
      <c r="AD42"/>
      <c r="AE42"/>
      <c r="AF42" s="4"/>
      <c r="AG42" s="4"/>
      <c r="AH42"/>
      <c r="AI42" s="16"/>
      <c r="AK42" s="16"/>
      <c r="AL42" s="17"/>
      <c r="AO42" s="17"/>
      <c r="AT42" s="16"/>
      <c r="AV42" s="16"/>
      <c r="AX42" s="16"/>
      <c r="BJ42" s="17"/>
    </row>
    <row r="43" spans="2:62" x14ac:dyDescent="0.2">
      <c r="B43" s="61" t="s">
        <v>247</v>
      </c>
      <c r="C43" s="56" t="s">
        <v>80</v>
      </c>
      <c r="D43" s="57" t="s">
        <v>202</v>
      </c>
      <c r="E43" s="130">
        <v>7.1594319388999992</v>
      </c>
      <c r="F43" s="84">
        <v>1.0093092522</v>
      </c>
      <c r="G43" s="135">
        <v>1.8826899568000002</v>
      </c>
      <c r="H43" s="38">
        <v>4.5116179003988406E-2</v>
      </c>
      <c r="I43" s="39">
        <v>0.22429051777793899</v>
      </c>
      <c r="J43" s="31">
        <v>2.866449813</v>
      </c>
      <c r="K43" s="21">
        <v>0.88921284734874229</v>
      </c>
      <c r="L43" s="22">
        <v>0.11078715265125767</v>
      </c>
      <c r="M43" s="33">
        <v>1.4009829169000001</v>
      </c>
      <c r="N43" s="36" t="s">
        <v>56</v>
      </c>
      <c r="O43" s="21">
        <v>0.64465058367622119</v>
      </c>
      <c r="P43" s="21">
        <v>0.12614750203753769</v>
      </c>
      <c r="Q43" s="24"/>
      <c r="R43" s="38" t="s">
        <v>224</v>
      </c>
      <c r="S43" s="23"/>
      <c r="T43" s="23"/>
      <c r="U43" s="23" t="s">
        <v>224</v>
      </c>
      <c r="V43" s="24" t="s">
        <v>224</v>
      </c>
      <c r="W43" s="51" t="str">
        <f t="shared" si="1"/>
        <v/>
      </c>
      <c r="X43" s="48">
        <v>0.62192452693032052</v>
      </c>
      <c r="Y43" s="38">
        <v>0.21333096975147225</v>
      </c>
      <c r="Z43" s="38">
        <v>0.1557038591220932</v>
      </c>
      <c r="AA43" s="38">
        <v>0.1464264862437758</v>
      </c>
      <c r="AB43" s="39">
        <v>1.8318017074431446E-2</v>
      </c>
      <c r="AC43" s="34"/>
      <c r="AD43"/>
      <c r="AE43"/>
      <c r="AF43" s="4"/>
      <c r="AG43" s="4"/>
      <c r="AH43"/>
      <c r="AI43" s="16"/>
      <c r="AK43" s="16"/>
      <c r="AL43" s="17"/>
      <c r="AO43" s="17"/>
      <c r="AT43" s="16"/>
      <c r="AV43" s="16"/>
      <c r="AX43" s="16"/>
      <c r="BJ43" s="17"/>
    </row>
    <row r="44" spans="2:62" x14ac:dyDescent="0.2">
      <c r="B44" s="61" t="s">
        <v>248</v>
      </c>
      <c r="C44" s="56" t="s">
        <v>81</v>
      </c>
      <c r="D44" s="57" t="s">
        <v>202</v>
      </c>
      <c r="E44" s="130">
        <v>10.3469477449</v>
      </c>
      <c r="F44" s="84">
        <v>0.62416572729999986</v>
      </c>
      <c r="G44" s="135">
        <v>5.6241162437999996</v>
      </c>
      <c r="H44" s="38">
        <v>0.19078144367710126</v>
      </c>
      <c r="I44" s="39">
        <v>0.32154102668422063</v>
      </c>
      <c r="J44" s="31">
        <v>2.5766756260000001</v>
      </c>
      <c r="K44" s="21">
        <v>0.38809696878779726</v>
      </c>
      <c r="L44" s="22">
        <v>0.61190303121220269</v>
      </c>
      <c r="M44" s="33">
        <v>1.5219901478</v>
      </c>
      <c r="N44" s="36" t="s">
        <v>215</v>
      </c>
      <c r="O44" s="21">
        <v>0.43023222334685346</v>
      </c>
      <c r="P44" s="21">
        <v>6.3285252940680492E-2</v>
      </c>
      <c r="Q44" s="24">
        <v>627.41953960000001</v>
      </c>
      <c r="R44" s="38">
        <v>6.0638127790802313E-2</v>
      </c>
      <c r="S44" s="23">
        <v>160</v>
      </c>
      <c r="T44" s="23"/>
      <c r="U44" s="23">
        <v>160</v>
      </c>
      <c r="V44" s="24">
        <v>170.65600000000001</v>
      </c>
      <c r="W44" s="51">
        <f t="shared" si="1"/>
        <v>456.7635396</v>
      </c>
      <c r="X44" s="48">
        <v>0.59854668100751929</v>
      </c>
      <c r="Y44" s="38">
        <v>0.12166993619848858</v>
      </c>
      <c r="Z44" s="38">
        <v>2.842801021816176E-2</v>
      </c>
      <c r="AA44" s="38">
        <v>0.13323803773342763</v>
      </c>
      <c r="AB44" s="39">
        <v>0.14654534506056446</v>
      </c>
      <c r="AC44" s="34"/>
      <c r="AD44"/>
      <c r="AE44"/>
      <c r="AF44" s="4"/>
      <c r="AG44" s="4"/>
      <c r="AH44"/>
      <c r="AI44" s="16"/>
      <c r="AK44" s="16"/>
      <c r="AL44" s="17"/>
      <c r="AO44" s="17"/>
      <c r="AT44" s="16"/>
      <c r="AV44" s="16"/>
      <c r="AX44" s="16"/>
      <c r="BJ44" s="17"/>
    </row>
    <row r="45" spans="2:62" x14ac:dyDescent="0.2">
      <c r="B45" s="61" t="s">
        <v>82</v>
      </c>
      <c r="C45" s="56" t="s">
        <v>83</v>
      </c>
      <c r="D45" s="57" t="s">
        <v>205</v>
      </c>
      <c r="E45" s="130">
        <v>29.358047535600001</v>
      </c>
      <c r="F45" s="84">
        <v>1.7114185064000003</v>
      </c>
      <c r="G45" s="135">
        <v>7.1421263308999992</v>
      </c>
      <c r="H45" s="38">
        <v>0.61603905202073983</v>
      </c>
      <c r="I45" s="39">
        <v>0.53614027908933926</v>
      </c>
      <c r="J45" s="31">
        <v>17.0861804251</v>
      </c>
      <c r="K45" s="21">
        <v>0.76692740413475458</v>
      </c>
      <c r="L45" s="22">
        <v>0.23307259586524548</v>
      </c>
      <c r="M45" s="33">
        <v>3.4183222731999998</v>
      </c>
      <c r="N45" s="36" t="s">
        <v>56</v>
      </c>
      <c r="O45" s="21">
        <v>0.480286340252841</v>
      </c>
      <c r="P45" s="21">
        <v>5.5922434637697256E-2</v>
      </c>
      <c r="Q45" s="24">
        <v>281.03310099999999</v>
      </c>
      <c r="R45" s="38">
        <v>9.5726086913380439E-3</v>
      </c>
      <c r="S45" s="23">
        <v>277</v>
      </c>
      <c r="T45" s="23"/>
      <c r="U45" s="23">
        <v>277</v>
      </c>
      <c r="V45" s="24">
        <v>295.44819999999999</v>
      </c>
      <c r="W45" s="51">
        <f t="shared" si="1"/>
        <v>-14.415098999999998</v>
      </c>
      <c r="X45" s="48">
        <v>0.71118755471410089</v>
      </c>
      <c r="Y45" s="38">
        <v>0.14415048920210932</v>
      </c>
      <c r="Z45" s="38">
        <v>7.285160179732672E-2</v>
      </c>
      <c r="AA45" s="38">
        <v>0.10571154228963793</v>
      </c>
      <c r="AB45" s="39">
        <v>3.8950413794151893E-2</v>
      </c>
      <c r="AC45" s="34"/>
      <c r="AD45"/>
      <c r="AE45"/>
      <c r="AF45" s="4"/>
      <c r="AG45" s="4"/>
      <c r="AH45"/>
      <c r="AI45" s="16"/>
      <c r="AK45" s="16"/>
      <c r="AL45" s="17"/>
      <c r="AO45" s="17"/>
      <c r="AT45" s="16"/>
      <c r="AV45" s="16"/>
      <c r="AX45" s="16"/>
      <c r="BJ45" s="17"/>
    </row>
    <row r="46" spans="2:62" x14ac:dyDescent="0.2">
      <c r="B46" s="61" t="s">
        <v>84</v>
      </c>
      <c r="C46" s="56" t="s">
        <v>85</v>
      </c>
      <c r="D46" s="57" t="s">
        <v>203</v>
      </c>
      <c r="E46" s="130">
        <v>4.1605878675000003</v>
      </c>
      <c r="F46" s="84">
        <v>0.47463744490000004</v>
      </c>
      <c r="G46" s="135">
        <v>1.4309242904000001</v>
      </c>
      <c r="H46" s="38">
        <v>0.74912904679278902</v>
      </c>
      <c r="I46" s="39">
        <v>0.32346629793285603</v>
      </c>
      <c r="J46" s="31">
        <v>0.42126222640000011</v>
      </c>
      <c r="K46" s="21">
        <v>0</v>
      </c>
      <c r="L46" s="22">
        <v>1</v>
      </c>
      <c r="M46" s="33">
        <v>1.8337639057999999</v>
      </c>
      <c r="N46" s="36" t="s">
        <v>56</v>
      </c>
      <c r="O46" s="21">
        <v>0.68945700534357202</v>
      </c>
      <c r="P46" s="21">
        <v>0.30387565682146961</v>
      </c>
      <c r="Q46" s="24"/>
      <c r="R46" s="38" t="s">
        <v>224</v>
      </c>
      <c r="S46" s="23"/>
      <c r="T46" s="23"/>
      <c r="U46" s="23" t="s">
        <v>224</v>
      </c>
      <c r="V46" s="24" t="s">
        <v>224</v>
      </c>
      <c r="W46" s="51" t="str">
        <f t="shared" si="1"/>
        <v/>
      </c>
      <c r="X46" s="47">
        <v>0.20735883755677345</v>
      </c>
      <c r="Y46" s="42">
        <v>0.52014172433284878</v>
      </c>
      <c r="Z46" s="38">
        <v>0.41075869674489696</v>
      </c>
      <c r="AA46" s="38">
        <v>0.24096553730639483</v>
      </c>
      <c r="AB46" s="39">
        <v>3.1533900803982877E-2</v>
      </c>
      <c r="AC46" s="34"/>
      <c r="AD46"/>
      <c r="AE46"/>
      <c r="AF46" s="4"/>
      <c r="AG46" s="4"/>
      <c r="AH46"/>
      <c r="AI46" s="16"/>
      <c r="AK46" s="16"/>
      <c r="AL46" s="17"/>
      <c r="AO46" s="17"/>
      <c r="AT46" s="16"/>
      <c r="AV46" s="16"/>
      <c r="AX46" s="16"/>
      <c r="BJ46" s="17"/>
    </row>
    <row r="47" spans="2:62" x14ac:dyDescent="0.2">
      <c r="B47" s="61" t="s">
        <v>249</v>
      </c>
      <c r="C47" s="56" t="s">
        <v>86</v>
      </c>
      <c r="D47" s="57" t="s">
        <v>202</v>
      </c>
      <c r="E47" s="130">
        <v>0.97013087809999987</v>
      </c>
      <c r="F47" s="84">
        <v>0.12883366179999997</v>
      </c>
      <c r="G47" s="135">
        <v>0.53637275809999996</v>
      </c>
      <c r="H47" s="38">
        <v>0.69912095690379539</v>
      </c>
      <c r="I47" s="39">
        <v>0.18909468735871413</v>
      </c>
      <c r="J47" s="31"/>
      <c r="K47" s="21"/>
      <c r="L47" s="22"/>
      <c r="M47" s="33">
        <v>0.30492445819999997</v>
      </c>
      <c r="N47" s="36" t="s">
        <v>221</v>
      </c>
      <c r="O47" s="21">
        <v>0.33987871622952681</v>
      </c>
      <c r="P47" s="21">
        <v>0.10682819786436813</v>
      </c>
      <c r="Q47" s="24"/>
      <c r="R47" s="38" t="s">
        <v>224</v>
      </c>
      <c r="S47" s="23"/>
      <c r="T47" s="23"/>
      <c r="U47" s="23" t="s">
        <v>224</v>
      </c>
      <c r="V47" s="24" t="s">
        <v>224</v>
      </c>
      <c r="W47" s="51" t="str">
        <f t="shared" si="1"/>
        <v/>
      </c>
      <c r="X47" s="47">
        <v>0.18469513275690058</v>
      </c>
      <c r="Y47" s="38">
        <v>0.32619880578200927</v>
      </c>
      <c r="Z47" s="38">
        <v>3.7701231260574182E-2</v>
      </c>
      <c r="AA47" s="38">
        <v>0.35625939859390199</v>
      </c>
      <c r="AB47" s="39">
        <v>0.1328466628671881</v>
      </c>
      <c r="AC47" s="34"/>
      <c r="AD47"/>
      <c r="AE47"/>
      <c r="AF47" s="4"/>
      <c r="AG47" s="4"/>
      <c r="AH47"/>
      <c r="AI47" s="16"/>
      <c r="AK47" s="16"/>
      <c r="AL47" s="17"/>
      <c r="AO47" s="17"/>
      <c r="AT47" s="16"/>
      <c r="AV47" s="16"/>
      <c r="AX47" s="16"/>
      <c r="BJ47" s="17"/>
    </row>
    <row r="48" spans="2:62" x14ac:dyDescent="0.2">
      <c r="B48" s="61" t="s">
        <v>87</v>
      </c>
      <c r="C48" s="56" t="s">
        <v>88</v>
      </c>
      <c r="D48" s="57" t="s">
        <v>205</v>
      </c>
      <c r="E48" s="130">
        <v>0.96514051859999994</v>
      </c>
      <c r="F48" s="84">
        <v>4.0593396600000005E-2</v>
      </c>
      <c r="G48" s="135">
        <v>0.47807049569999999</v>
      </c>
      <c r="H48" s="38">
        <v>0.53732739441255595</v>
      </c>
      <c r="I48" s="39">
        <v>0.36055719855631058</v>
      </c>
      <c r="J48" s="31">
        <v>0.3216</v>
      </c>
      <c r="K48" s="21">
        <v>1</v>
      </c>
      <c r="L48" s="22">
        <v>0</v>
      </c>
      <c r="M48" s="33">
        <v>0.12487662629999999</v>
      </c>
      <c r="N48" s="36" t="s">
        <v>32</v>
      </c>
      <c r="O48" s="21">
        <v>0.39355643610945312</v>
      </c>
      <c r="P48" s="21">
        <v>5.0921082529297931E-2</v>
      </c>
      <c r="Q48" s="24"/>
      <c r="R48" s="38" t="s">
        <v>224</v>
      </c>
      <c r="S48" s="23"/>
      <c r="T48" s="23"/>
      <c r="U48" s="23" t="s">
        <v>224</v>
      </c>
      <c r="V48" s="24" t="s">
        <v>224</v>
      </c>
      <c r="W48" s="51" t="str">
        <f t="shared" si="1"/>
        <v/>
      </c>
      <c r="X48" s="47">
        <v>0.47244228641308439</v>
      </c>
      <c r="Y48" s="38">
        <v>8.8729190962572868E-2</v>
      </c>
      <c r="Z48" s="38">
        <v>7.6948072442847293E-3</v>
      </c>
      <c r="AA48" s="38">
        <v>0.19667224123744298</v>
      </c>
      <c r="AB48" s="39">
        <v>0.24215628138689979</v>
      </c>
      <c r="AC48" s="34"/>
      <c r="AD48"/>
      <c r="AE48"/>
      <c r="AF48" s="4"/>
      <c r="AG48" s="4"/>
      <c r="AH48"/>
      <c r="AI48" s="16"/>
      <c r="AK48" s="16"/>
      <c r="AL48" s="17"/>
      <c r="AO48" s="17"/>
      <c r="AT48" s="16"/>
      <c r="AV48" s="16"/>
      <c r="AX48" s="16"/>
      <c r="BJ48" s="17"/>
    </row>
    <row r="49" spans="2:62" x14ac:dyDescent="0.2">
      <c r="B49" s="61" t="s">
        <v>89</v>
      </c>
      <c r="C49" s="56" t="s">
        <v>90</v>
      </c>
      <c r="D49" s="57" t="s">
        <v>205</v>
      </c>
      <c r="E49" s="130">
        <v>0.5695849999</v>
      </c>
      <c r="F49" s="84">
        <v>3.355855650000001E-2</v>
      </c>
      <c r="G49" s="135">
        <v>0.35246889219999999</v>
      </c>
      <c r="H49" s="38">
        <v>0.79224800082939062</v>
      </c>
      <c r="I49" s="39">
        <v>0.54812423498008112</v>
      </c>
      <c r="J49" s="31">
        <v>8.5510326399999975E-2</v>
      </c>
      <c r="K49" s="21">
        <v>0.98513334759063675</v>
      </c>
      <c r="L49" s="22">
        <v>1.4866652409363277E-2</v>
      </c>
      <c r="M49" s="33">
        <v>9.8047224799999999E-2</v>
      </c>
      <c r="N49" s="36" t="s">
        <v>222</v>
      </c>
      <c r="O49" s="21">
        <v>0.30498568481664973</v>
      </c>
      <c r="P49" s="21">
        <v>5.2499626930572196E-2</v>
      </c>
      <c r="Q49" s="24">
        <v>3.395</v>
      </c>
      <c r="R49" s="38">
        <v>5.9604799996419286E-3</v>
      </c>
      <c r="S49" s="23"/>
      <c r="T49" s="23"/>
      <c r="U49" s="23" t="s">
        <v>224</v>
      </c>
      <c r="V49" s="24" t="s">
        <v>224</v>
      </c>
      <c r="W49" s="51" t="str">
        <f t="shared" si="1"/>
        <v/>
      </c>
      <c r="X49" s="47">
        <v>0.47632261783718371</v>
      </c>
      <c r="Y49" s="38">
        <v>0.14043116779150278</v>
      </c>
      <c r="Z49" s="38">
        <v>6.7605878361825869E-2</v>
      </c>
      <c r="AA49" s="38">
        <v>0.36025020390601059</v>
      </c>
      <c r="AB49" s="39">
        <v>2.3244994166497536E-2</v>
      </c>
      <c r="AC49" s="34"/>
      <c r="AD49"/>
      <c r="AE49"/>
      <c r="AF49" s="4"/>
      <c r="AG49" s="4"/>
      <c r="AH49"/>
      <c r="AI49" s="16"/>
      <c r="AK49" s="16"/>
      <c r="AL49" s="17"/>
      <c r="AO49" s="17"/>
      <c r="AT49" s="16"/>
      <c r="AV49" s="16"/>
      <c r="AX49" s="16"/>
      <c r="BJ49" s="17"/>
    </row>
    <row r="50" spans="2:62" x14ac:dyDescent="0.2">
      <c r="B50" s="61" t="s">
        <v>91</v>
      </c>
      <c r="C50" s="56" t="s">
        <v>92</v>
      </c>
      <c r="D50" s="57" t="s">
        <v>203</v>
      </c>
      <c r="E50" s="130">
        <v>11.701346827900002</v>
      </c>
      <c r="F50" s="84">
        <v>0</v>
      </c>
      <c r="G50" s="135">
        <v>4.7537302030999999</v>
      </c>
      <c r="H50" s="38">
        <v>8.8808153168788317E-2</v>
      </c>
      <c r="I50" s="39">
        <v>0.44479764514635833</v>
      </c>
      <c r="J50" s="31">
        <v>6.6491769238000007</v>
      </c>
      <c r="K50" s="21">
        <v>0.99711589509201382</v>
      </c>
      <c r="L50" s="22">
        <v>2.8841049079861756E-3</v>
      </c>
      <c r="M50" s="33">
        <v>0.298439701</v>
      </c>
      <c r="N50" s="36" t="s">
        <v>210</v>
      </c>
      <c r="O50" s="21">
        <v>0.40055040532291647</v>
      </c>
      <c r="P50" s="21">
        <v>1.0215930264965357E-2</v>
      </c>
      <c r="Q50" s="24">
        <v>40.781450999999997</v>
      </c>
      <c r="R50" s="38">
        <v>3.4851929098249704E-3</v>
      </c>
      <c r="S50" s="23">
        <v>49</v>
      </c>
      <c r="T50" s="23"/>
      <c r="U50" s="23">
        <v>49</v>
      </c>
      <c r="V50" s="24">
        <v>52.263399999999997</v>
      </c>
      <c r="W50" s="51">
        <f t="shared" si="1"/>
        <v>-11.481949</v>
      </c>
      <c r="X50" s="48">
        <v>0.75678262941371521</v>
      </c>
      <c r="Y50" s="38">
        <v>0.10492363520262729</v>
      </c>
      <c r="Z50" s="38">
        <v>1.4380033775154583E-2</v>
      </c>
      <c r="AA50" s="38">
        <v>7.6582018457342138E-2</v>
      </c>
      <c r="AB50" s="39">
        <v>6.1711716926315122E-2</v>
      </c>
      <c r="AC50" s="34"/>
      <c r="AD50"/>
      <c r="AE50"/>
      <c r="AF50" s="4"/>
      <c r="AG50" s="4"/>
      <c r="AH50"/>
      <c r="AI50" s="16"/>
      <c r="AK50" s="16"/>
      <c r="AL50" s="17"/>
      <c r="AO50" s="17"/>
      <c r="AT50" s="16"/>
      <c r="AV50" s="16"/>
      <c r="AX50" s="16"/>
      <c r="BJ50" s="17"/>
    </row>
    <row r="51" spans="2:62" x14ac:dyDescent="0.2">
      <c r="B51" s="61" t="s">
        <v>93</v>
      </c>
      <c r="C51" s="56" t="s">
        <v>94</v>
      </c>
      <c r="D51" s="57" t="s">
        <v>203</v>
      </c>
      <c r="E51" s="130">
        <v>1.8365381148000002</v>
      </c>
      <c r="F51" s="84">
        <v>0</v>
      </c>
      <c r="G51" s="135">
        <v>1.0922675054000002</v>
      </c>
      <c r="H51" s="38">
        <v>0.43090864012075181</v>
      </c>
      <c r="I51" s="39">
        <v>0.10753501264050329</v>
      </c>
      <c r="J51" s="31">
        <v>2.9192801999999997E-2</v>
      </c>
      <c r="K51" s="21">
        <v>8.6811810664834432E-4</v>
      </c>
      <c r="L51" s="22">
        <v>0.99913188189335167</v>
      </c>
      <c r="M51" s="33">
        <v>0.71507780739999993</v>
      </c>
      <c r="N51" s="36" t="s">
        <v>56</v>
      </c>
      <c r="O51" s="21">
        <v>0.72765743939377647</v>
      </c>
      <c r="P51" s="21">
        <v>0.28332201880638036</v>
      </c>
      <c r="Q51" s="24"/>
      <c r="R51" s="38" t="s">
        <v>224</v>
      </c>
      <c r="S51" s="23"/>
      <c r="T51" s="23"/>
      <c r="U51" s="23" t="s">
        <v>224</v>
      </c>
      <c r="V51" s="24" t="s">
        <v>224</v>
      </c>
      <c r="W51" s="51" t="str">
        <f t="shared" si="1"/>
        <v/>
      </c>
      <c r="X51" s="47">
        <v>0.29007373218497823</v>
      </c>
      <c r="Y51" s="38">
        <v>0.44486723943596096</v>
      </c>
      <c r="Z51" s="38">
        <v>0.28966799985958014</v>
      </c>
      <c r="AA51" s="38">
        <v>0.24381122029627042</v>
      </c>
      <c r="AB51" s="39">
        <v>2.1342059325715864E-2</v>
      </c>
      <c r="AC51" s="34"/>
      <c r="AD51"/>
      <c r="AE51"/>
      <c r="AF51" s="4"/>
      <c r="AG51" s="4"/>
      <c r="AH51"/>
      <c r="AI51" s="16"/>
      <c r="AK51" s="16"/>
      <c r="AL51" s="17"/>
      <c r="AO51" s="17"/>
      <c r="AT51" s="16"/>
      <c r="AV51" s="16"/>
      <c r="AX51" s="16"/>
      <c r="BJ51" s="17"/>
    </row>
    <row r="52" spans="2:62" x14ac:dyDescent="0.2">
      <c r="B52" s="61" t="s">
        <v>95</v>
      </c>
      <c r="C52" s="56" t="s">
        <v>96</v>
      </c>
      <c r="D52" s="57" t="s">
        <v>203</v>
      </c>
      <c r="E52" s="130">
        <v>9.5630076158000019</v>
      </c>
      <c r="F52" s="84">
        <v>0.56515611460000004</v>
      </c>
      <c r="G52" s="135">
        <v>6.0760478876000015</v>
      </c>
      <c r="H52" s="38">
        <v>0.19369929308850101</v>
      </c>
      <c r="I52" s="39">
        <v>0.14089899959254709</v>
      </c>
      <c r="J52" s="31">
        <v>1.9455889764000001</v>
      </c>
      <c r="K52" s="21">
        <v>0.83950568173048579</v>
      </c>
      <c r="L52" s="22">
        <v>0.16049431826951421</v>
      </c>
      <c r="M52" s="33">
        <v>0.97621463720000012</v>
      </c>
      <c r="N52" s="36" t="s">
        <v>219</v>
      </c>
      <c r="O52" s="21">
        <v>0.31983232795559235</v>
      </c>
      <c r="P52" s="21">
        <v>3.2649247239345688E-2</v>
      </c>
      <c r="Q52" s="24">
        <v>51.211732399999995</v>
      </c>
      <c r="R52" s="38">
        <v>5.3551910086726238E-3</v>
      </c>
      <c r="S52" s="23">
        <v>48</v>
      </c>
      <c r="T52" s="23"/>
      <c r="U52" s="23">
        <v>48</v>
      </c>
      <c r="V52" s="24">
        <v>51.196799999999996</v>
      </c>
      <c r="W52" s="51">
        <f t="shared" si="1"/>
        <v>1.4932399999999291E-2</v>
      </c>
      <c r="X52" s="47">
        <v>0.45880416300132332</v>
      </c>
      <c r="Y52" s="38">
        <v>0.17561712610140864</v>
      </c>
      <c r="Z52" s="38">
        <v>4.4606302128516594E-2</v>
      </c>
      <c r="AA52" s="38">
        <v>0.1313983172834482</v>
      </c>
      <c r="AB52" s="39">
        <v>0.23418039361381954</v>
      </c>
      <c r="AC52" s="34"/>
      <c r="AD52"/>
      <c r="AE52"/>
      <c r="AF52" s="4"/>
      <c r="AG52" s="4"/>
      <c r="AH52"/>
      <c r="AI52" s="16"/>
      <c r="AK52" s="16"/>
      <c r="AL52" s="17"/>
      <c r="AO52" s="17"/>
      <c r="AT52" s="16"/>
      <c r="AV52" s="16"/>
      <c r="AX52" s="16"/>
      <c r="BJ52" s="17"/>
    </row>
    <row r="53" spans="2:62" x14ac:dyDescent="0.2">
      <c r="B53" s="61" t="s">
        <v>97</v>
      </c>
      <c r="C53" s="56" t="s">
        <v>98</v>
      </c>
      <c r="D53" s="57" t="s">
        <v>202</v>
      </c>
      <c r="E53" s="130">
        <v>2.2529029911999996</v>
      </c>
      <c r="F53" s="84">
        <v>0.1432774922</v>
      </c>
      <c r="G53" s="135">
        <v>7.509349899999998E-2</v>
      </c>
      <c r="H53" s="38">
        <v>0.48825130654785442</v>
      </c>
      <c r="I53" s="39">
        <v>0</v>
      </c>
      <c r="J53" s="31">
        <v>3.7206999999999997E-2</v>
      </c>
      <c r="K53" s="21">
        <v>0</v>
      </c>
      <c r="L53" s="22">
        <v>1</v>
      </c>
      <c r="M53" s="33">
        <v>1.997325</v>
      </c>
      <c r="N53" s="36" t="s">
        <v>223</v>
      </c>
      <c r="O53" s="21">
        <v>0.92106542500594546</v>
      </c>
      <c r="P53" s="21">
        <v>0.81657621619123022</v>
      </c>
      <c r="Q53" s="24"/>
      <c r="R53" s="38" t="s">
        <v>224</v>
      </c>
      <c r="S53" s="23"/>
      <c r="T53" s="23"/>
      <c r="U53" s="23" t="s">
        <v>224</v>
      </c>
      <c r="V53" s="24" t="s">
        <v>224</v>
      </c>
      <c r="W53" s="51" t="str">
        <f t="shared" si="1"/>
        <v/>
      </c>
      <c r="X53" s="47">
        <v>3.4705820029628978E-2</v>
      </c>
      <c r="Y53" s="38">
        <v>2.1073060334245605E-2</v>
      </c>
      <c r="Z53" s="38">
        <v>3.8666962402673028E-3</v>
      </c>
      <c r="AA53" s="42">
        <v>0.84145171504819138</v>
      </c>
      <c r="AB53" s="39">
        <v>0.10276940458793424</v>
      </c>
      <c r="AC53" s="34"/>
      <c r="AD53"/>
      <c r="AE53"/>
      <c r="AF53" s="4"/>
      <c r="AG53" s="4"/>
      <c r="AH53"/>
      <c r="AI53" s="16"/>
      <c r="AK53" s="16"/>
      <c r="AL53" s="17"/>
      <c r="AO53" s="17"/>
      <c r="AT53" s="16"/>
      <c r="AV53" s="16"/>
      <c r="AX53" s="16"/>
      <c r="BJ53" s="17"/>
    </row>
    <row r="54" spans="2:62" x14ac:dyDescent="0.2">
      <c r="B54" s="61" t="s">
        <v>250</v>
      </c>
      <c r="C54" s="56" t="s">
        <v>99</v>
      </c>
      <c r="D54" s="57" t="s">
        <v>203</v>
      </c>
      <c r="E54" s="130">
        <v>223.8054971599</v>
      </c>
      <c r="F54" s="84">
        <v>0</v>
      </c>
      <c r="G54" s="135">
        <v>35.4777502496</v>
      </c>
      <c r="H54" s="38">
        <v>2.6447699005676919E-2</v>
      </c>
      <c r="I54" s="39">
        <v>0.58142009724059573</v>
      </c>
      <c r="J54" s="31">
        <v>169.5498932232</v>
      </c>
      <c r="K54" s="21">
        <v>0.96222149181617089</v>
      </c>
      <c r="L54" s="22">
        <v>3.7778508183829031E-2</v>
      </c>
      <c r="M54" s="33">
        <v>18.777853687099999</v>
      </c>
      <c r="N54" s="36" t="s">
        <v>210</v>
      </c>
      <c r="O54" s="21">
        <v>0.48596587970375765</v>
      </c>
      <c r="P54" s="21">
        <v>4.0773780366441456E-2</v>
      </c>
      <c r="Q54" s="24">
        <v>4005.5533945000002</v>
      </c>
      <c r="R54" s="38">
        <v>1.7897475465663806E-2</v>
      </c>
      <c r="S54" s="23">
        <v>347</v>
      </c>
      <c r="T54" s="23"/>
      <c r="U54" s="23">
        <v>347</v>
      </c>
      <c r="V54" s="24">
        <v>370.11020000000002</v>
      </c>
      <c r="W54" s="51">
        <f t="shared" si="1"/>
        <v>3635.4431945000001</v>
      </c>
      <c r="X54" s="48">
        <v>0.87787679929757712</v>
      </c>
      <c r="Y54" s="38">
        <v>5.8367261462005438E-2</v>
      </c>
      <c r="Z54" s="38">
        <v>1.6827437627143237E-2</v>
      </c>
      <c r="AA54" s="38">
        <v>5.1659477786810792E-2</v>
      </c>
      <c r="AB54" s="39">
        <v>1.2096461453606634E-2</v>
      </c>
      <c r="AC54" s="34"/>
      <c r="AD54"/>
      <c r="AE54"/>
      <c r="AF54" s="4"/>
      <c r="AG54" s="4"/>
      <c r="AH54"/>
      <c r="AI54" s="16"/>
      <c r="AK54" s="16"/>
      <c r="AL54" s="17"/>
      <c r="AO54" s="17"/>
      <c r="AT54" s="16"/>
      <c r="AV54" s="16"/>
      <c r="AX54" s="16"/>
      <c r="BJ54" s="17"/>
    </row>
    <row r="55" spans="2:62" x14ac:dyDescent="0.2">
      <c r="B55" s="61" t="s">
        <v>217</v>
      </c>
      <c r="C55" s="56" t="s">
        <v>100</v>
      </c>
      <c r="D55" s="57" t="s">
        <v>202</v>
      </c>
      <c r="E55" s="130">
        <v>205.23875821750002</v>
      </c>
      <c r="F55" s="84">
        <v>0</v>
      </c>
      <c r="G55" s="135">
        <v>70.16027037660001</v>
      </c>
      <c r="H55" s="38">
        <v>0.2500028046364266</v>
      </c>
      <c r="I55" s="39">
        <v>0.54528615403910552</v>
      </c>
      <c r="J55" s="31">
        <v>103.36712446830001</v>
      </c>
      <c r="K55" s="21">
        <v>0.69728699070761135</v>
      </c>
      <c r="L55" s="22">
        <v>0.3027130092923887</v>
      </c>
      <c r="M55" s="33">
        <v>31.711363372599994</v>
      </c>
      <c r="N55" s="36" t="s">
        <v>210</v>
      </c>
      <c r="O55" s="21">
        <v>0.72336544013494586</v>
      </c>
      <c r="P55" s="21">
        <v>0.1117669222057497</v>
      </c>
      <c r="Q55" s="24">
        <v>3738.0920386999996</v>
      </c>
      <c r="R55" s="38">
        <v>1.8213382653283199E-2</v>
      </c>
      <c r="S55" s="23">
        <v>1261</v>
      </c>
      <c r="T55" s="23"/>
      <c r="U55" s="23">
        <v>1261</v>
      </c>
      <c r="V55" s="24">
        <v>1344.9826</v>
      </c>
      <c r="W55" s="51">
        <f t="shared" si="1"/>
        <v>2393.1094386999994</v>
      </c>
      <c r="X55" s="48">
        <v>0.69975660549359264</v>
      </c>
      <c r="Y55" s="38">
        <v>9.2480749641173685E-2</v>
      </c>
      <c r="Z55" s="38">
        <v>1.7995039974837885E-2</v>
      </c>
      <c r="AA55" s="38">
        <v>0.16807794284092792</v>
      </c>
      <c r="AB55" s="39">
        <v>3.9684702024305699E-2</v>
      </c>
      <c r="AC55" s="34"/>
      <c r="AD55"/>
      <c r="AE55"/>
      <c r="AF55" s="4"/>
      <c r="AG55" s="4"/>
      <c r="AH55"/>
      <c r="AI55" s="16"/>
      <c r="AK55" s="16"/>
      <c r="AL55" s="17"/>
      <c r="AO55" s="17"/>
      <c r="AT55" s="16"/>
      <c r="AV55" s="16"/>
      <c r="AX55" s="16"/>
      <c r="BJ55" s="17"/>
    </row>
    <row r="56" spans="2:62" x14ac:dyDescent="0.2">
      <c r="B56" s="61" t="s">
        <v>251</v>
      </c>
      <c r="C56" s="56" t="s">
        <v>101</v>
      </c>
      <c r="D56" s="57" t="s">
        <v>203</v>
      </c>
      <c r="E56" s="130">
        <v>0.39671118519999998</v>
      </c>
      <c r="F56" s="84">
        <v>0</v>
      </c>
      <c r="G56" s="135">
        <v>0.168184582</v>
      </c>
      <c r="H56" s="38">
        <v>0</v>
      </c>
      <c r="I56" s="39">
        <v>0.76998140055430286</v>
      </c>
      <c r="J56" s="31">
        <v>0.14797513540000001</v>
      </c>
      <c r="K56" s="21">
        <v>0</v>
      </c>
      <c r="L56" s="22">
        <v>1</v>
      </c>
      <c r="M56" s="33">
        <v>8.0551467799999998E-2</v>
      </c>
      <c r="N56" s="36" t="s">
        <v>217</v>
      </c>
      <c r="O56" s="21">
        <v>0.65030179748009509</v>
      </c>
      <c r="P56" s="21">
        <v>0.13204256964318131</v>
      </c>
      <c r="Q56" s="24"/>
      <c r="R56" s="38" t="s">
        <v>224</v>
      </c>
      <c r="S56" s="23"/>
      <c r="T56" s="23"/>
      <c r="U56" s="23" t="s">
        <v>224</v>
      </c>
      <c r="V56" s="24" t="s">
        <v>224</v>
      </c>
      <c r="W56" s="51" t="str">
        <f t="shared" si="1"/>
        <v/>
      </c>
      <c r="X56" s="48">
        <v>0.58457151890760461</v>
      </c>
      <c r="Y56" s="38">
        <v>0.24136457748658408</v>
      </c>
      <c r="Z56" s="38">
        <v>3.3817028106320202E-2</v>
      </c>
      <c r="AA56" s="38">
        <v>7.6548170641295044E-2</v>
      </c>
      <c r="AB56" s="39">
        <v>9.7515732964516377E-2</v>
      </c>
      <c r="AC56" s="34"/>
      <c r="AD56"/>
      <c r="AE56"/>
      <c r="AF56" s="4"/>
      <c r="AG56" s="4"/>
      <c r="AH56"/>
      <c r="AI56" s="16"/>
      <c r="AK56" s="16"/>
      <c r="AL56" s="17"/>
      <c r="AO56" s="17"/>
      <c r="AT56" s="16"/>
      <c r="AV56" s="16"/>
      <c r="AX56" s="16"/>
      <c r="BJ56" s="17"/>
    </row>
    <row r="57" spans="2:62" x14ac:dyDescent="0.2">
      <c r="B57" s="61" t="s">
        <v>252</v>
      </c>
      <c r="C57" s="56" t="s">
        <v>102</v>
      </c>
      <c r="D57" s="57" t="s">
        <v>204</v>
      </c>
      <c r="E57" s="130">
        <v>17.801011987700001</v>
      </c>
      <c r="F57" s="84">
        <v>0</v>
      </c>
      <c r="G57" s="135">
        <v>3.4618750774999998</v>
      </c>
      <c r="H57" s="38">
        <v>6.9346811951795512E-2</v>
      </c>
      <c r="I57" s="39">
        <v>0.99960019426784186</v>
      </c>
      <c r="J57" s="31">
        <v>3.983627378</v>
      </c>
      <c r="K57" s="21">
        <v>0.25102749457005064</v>
      </c>
      <c r="L57" s="22">
        <v>0.74897250542994942</v>
      </c>
      <c r="M57" s="33">
        <v>10.355509532200001</v>
      </c>
      <c r="N57" s="36" t="s">
        <v>210</v>
      </c>
      <c r="O57" s="21">
        <v>0.46382281643070339</v>
      </c>
      <c r="P57" s="21">
        <v>0.26982295164560433</v>
      </c>
      <c r="Q57" s="24">
        <v>617.10169539999993</v>
      </c>
      <c r="R57" s="38">
        <v>3.4666663660830065E-2</v>
      </c>
      <c r="S57" s="23"/>
      <c r="T57" s="23">
        <v>395</v>
      </c>
      <c r="U57" s="23">
        <v>395</v>
      </c>
      <c r="V57" s="24">
        <v>421.30700000000002</v>
      </c>
      <c r="W57" s="51">
        <f t="shared" ref="W57:W88" si="2">IF(V57&lt;&gt;"",Q57-V57,"")</f>
        <v>195.79469539999991</v>
      </c>
      <c r="X57" s="48">
        <v>0.80302951431509983</v>
      </c>
      <c r="Y57" s="38">
        <v>0.12773015205377541</v>
      </c>
      <c r="Z57" s="38">
        <v>4.6854502725817516E-2</v>
      </c>
      <c r="AA57" s="38">
        <v>6.9162580888698894E-2</v>
      </c>
      <c r="AB57" s="39">
        <v>7.7752742426007347E-5</v>
      </c>
      <c r="AC57" s="34"/>
      <c r="AD57"/>
      <c r="AE57"/>
      <c r="AF57" s="4"/>
      <c r="AG57" s="4"/>
      <c r="AH57"/>
      <c r="AI57" s="16"/>
      <c r="AK57" s="16"/>
      <c r="AL57" s="17"/>
      <c r="AO57" s="17"/>
      <c r="AT57" s="16"/>
      <c r="AV57" s="16"/>
      <c r="AX57" s="16"/>
      <c r="BJ57" s="17"/>
    </row>
    <row r="58" spans="2:62" x14ac:dyDescent="0.2">
      <c r="B58" s="61" t="s">
        <v>253</v>
      </c>
      <c r="C58" s="56" t="s">
        <v>103</v>
      </c>
      <c r="D58" s="57" t="s">
        <v>202</v>
      </c>
      <c r="E58" s="130">
        <v>9.492142631900002</v>
      </c>
      <c r="F58" s="84">
        <v>0.74314449099999991</v>
      </c>
      <c r="G58" s="135">
        <v>2.9687752822000002</v>
      </c>
      <c r="H58" s="38">
        <v>1.9632983658098718E-2</v>
      </c>
      <c r="I58" s="39">
        <v>0.27790228858063726</v>
      </c>
      <c r="J58" s="31">
        <v>5.1443339999999997</v>
      </c>
      <c r="K58" s="21">
        <v>1</v>
      </c>
      <c r="L58" s="22">
        <v>0</v>
      </c>
      <c r="M58" s="33">
        <v>0.6358888587</v>
      </c>
      <c r="N58" s="36" t="s">
        <v>56</v>
      </c>
      <c r="O58" s="21">
        <v>0.96480159560310907</v>
      </c>
      <c r="P58" s="21">
        <v>6.4633098057145066E-2</v>
      </c>
      <c r="Q58" s="24">
        <v>6.3238714000000007</v>
      </c>
      <c r="R58" s="38">
        <v>6.6622169990867262E-4</v>
      </c>
      <c r="S58" s="23">
        <v>6</v>
      </c>
      <c r="T58" s="23"/>
      <c r="U58" s="23">
        <v>6</v>
      </c>
      <c r="V58" s="24">
        <v>6.3995999999999995</v>
      </c>
      <c r="W58" s="51">
        <f t="shared" si="2"/>
        <v>-7.5728599999998814E-2</v>
      </c>
      <c r="X58" s="48">
        <v>0.73896994380919412</v>
      </c>
      <c r="Y58" s="38">
        <v>0.16586866589389301</v>
      </c>
      <c r="Z58" s="38">
        <v>7.6617835805447204E-2</v>
      </c>
      <c r="AA58" s="38">
        <v>9.2938669830292725E-2</v>
      </c>
      <c r="AB58" s="39">
        <v>2.2435310367578398E-3</v>
      </c>
      <c r="AC58" s="34"/>
      <c r="AD58"/>
      <c r="AE58"/>
      <c r="AF58" s="4"/>
      <c r="AG58" s="4"/>
      <c r="AH58"/>
      <c r="AI58" s="16"/>
      <c r="AK58" s="16"/>
      <c r="AL58" s="17"/>
      <c r="AO58" s="17"/>
      <c r="AT58" s="16"/>
      <c r="AV58" s="16"/>
      <c r="AX58" s="16"/>
      <c r="BJ58" s="17"/>
    </row>
    <row r="59" spans="2:62" x14ac:dyDescent="0.2">
      <c r="B59" s="61" t="s">
        <v>254</v>
      </c>
      <c r="C59" s="56" t="s">
        <v>104</v>
      </c>
      <c r="D59" s="57" t="s">
        <v>202</v>
      </c>
      <c r="E59" s="130">
        <v>21.1861790512</v>
      </c>
      <c r="F59" s="84">
        <v>1.9553302288999996</v>
      </c>
      <c r="G59" s="135">
        <v>6.5260384459999994</v>
      </c>
      <c r="H59" s="38">
        <v>0.12935937484668628</v>
      </c>
      <c r="I59" s="39">
        <v>0.46805641308203194</v>
      </c>
      <c r="J59" s="31">
        <v>8.6464048608999988</v>
      </c>
      <c r="K59" s="21">
        <v>0.98885029530181345</v>
      </c>
      <c r="L59" s="22">
        <v>1.114970469818658E-2</v>
      </c>
      <c r="M59" s="33">
        <v>4.0584055154000005</v>
      </c>
      <c r="N59" s="36" t="s">
        <v>210</v>
      </c>
      <c r="O59" s="21">
        <v>0.27001819284487955</v>
      </c>
      <c r="P59" s="21">
        <v>5.172444358426824E-2</v>
      </c>
      <c r="Q59" s="24">
        <v>696.52073139999993</v>
      </c>
      <c r="R59" s="38">
        <v>3.2876184502960128E-2</v>
      </c>
      <c r="S59" s="23">
        <v>155</v>
      </c>
      <c r="T59" s="23"/>
      <c r="U59" s="23">
        <v>155</v>
      </c>
      <c r="V59" s="24">
        <v>165.32300000000001</v>
      </c>
      <c r="W59" s="51">
        <f t="shared" si="2"/>
        <v>531.19773139999995</v>
      </c>
      <c r="X59" s="48">
        <v>0.73963854247739436</v>
      </c>
      <c r="Y59" s="38">
        <v>9.6770313836131355E-2</v>
      </c>
      <c r="Z59" s="38">
        <v>1.9846291240339507E-2</v>
      </c>
      <c r="AA59" s="38">
        <v>0.10540777433417099</v>
      </c>
      <c r="AB59" s="39">
        <v>5.818336935230331E-2</v>
      </c>
      <c r="AC59" s="34"/>
      <c r="AD59"/>
      <c r="AE59"/>
      <c r="AF59" s="4"/>
      <c r="AG59" s="4"/>
      <c r="AH59"/>
      <c r="AI59" s="16"/>
      <c r="AK59" s="16"/>
      <c r="AL59" s="17"/>
      <c r="AO59" s="17"/>
      <c r="AT59" s="16"/>
      <c r="AV59" s="16"/>
      <c r="AX59" s="16"/>
      <c r="BJ59" s="17"/>
    </row>
    <row r="60" spans="2:62" x14ac:dyDescent="0.2">
      <c r="B60" s="61" t="s">
        <v>255</v>
      </c>
      <c r="C60" s="56" t="s">
        <v>105</v>
      </c>
      <c r="D60" s="57" t="s">
        <v>202</v>
      </c>
      <c r="E60" s="130">
        <v>25.571805935699999</v>
      </c>
      <c r="F60" s="84">
        <v>0</v>
      </c>
      <c r="G60" s="135">
        <v>6.7709561726</v>
      </c>
      <c r="H60" s="38">
        <v>1.0663191159347839E-4</v>
      </c>
      <c r="I60" s="39">
        <v>0.5281654331882597</v>
      </c>
      <c r="J60" s="31">
        <v>16.834168972000001</v>
      </c>
      <c r="K60" s="21">
        <v>1</v>
      </c>
      <c r="L60" s="22">
        <v>0</v>
      </c>
      <c r="M60" s="33">
        <v>1.9666807910999999</v>
      </c>
      <c r="N60" s="36" t="s">
        <v>56</v>
      </c>
      <c r="O60" s="21">
        <v>0.86873155548765757</v>
      </c>
      <c r="P60" s="21">
        <v>6.6812553915669759E-2</v>
      </c>
      <c r="Q60" s="24">
        <v>6.8593045999999998</v>
      </c>
      <c r="R60" s="38">
        <v>2.6823700356743042E-4</v>
      </c>
      <c r="S60" s="23">
        <v>6</v>
      </c>
      <c r="T60" s="23"/>
      <c r="U60" s="23">
        <v>6</v>
      </c>
      <c r="V60" s="24">
        <v>6.3995999999999995</v>
      </c>
      <c r="W60" s="51">
        <f t="shared" si="2"/>
        <v>0.45970460000000024</v>
      </c>
      <c r="X60" s="48">
        <v>0.79307316856806709</v>
      </c>
      <c r="Y60" s="38">
        <v>0.13928477125578598</v>
      </c>
      <c r="Z60" s="38">
        <v>8.6524706058847239E-2</v>
      </c>
      <c r="AA60" s="38">
        <v>6.764206017614699E-2</v>
      </c>
      <c r="AB60" s="39">
        <v>9.3234939957335501E-18</v>
      </c>
      <c r="AC60" s="34"/>
      <c r="AD60"/>
      <c r="AE60"/>
      <c r="AF60" s="4"/>
      <c r="AG60" s="4"/>
      <c r="AH60"/>
      <c r="AI60" s="16"/>
      <c r="AK60" s="16"/>
      <c r="AL60" s="17"/>
      <c r="AO60" s="17"/>
      <c r="AT60" s="16"/>
      <c r="AV60" s="16"/>
      <c r="AX60" s="16"/>
      <c r="BJ60" s="17"/>
    </row>
    <row r="61" spans="2:62" x14ac:dyDescent="0.2">
      <c r="B61" s="61" t="s">
        <v>256</v>
      </c>
      <c r="C61" s="56" t="s">
        <v>106</v>
      </c>
      <c r="D61" s="57" t="s">
        <v>202</v>
      </c>
      <c r="E61" s="130">
        <v>37.388369025499998</v>
      </c>
      <c r="F61" s="84">
        <v>2.3511830535999998</v>
      </c>
      <c r="G61" s="135">
        <v>16.719778199799997</v>
      </c>
      <c r="H61" s="38">
        <v>0.58521630672810265</v>
      </c>
      <c r="I61" s="39">
        <v>0.57955416369112045</v>
      </c>
      <c r="J61" s="31">
        <v>8.1977764620000002</v>
      </c>
      <c r="K61" s="21">
        <v>0.86608850984304875</v>
      </c>
      <c r="L61" s="22">
        <v>0.13391149015695131</v>
      </c>
      <c r="M61" s="33">
        <v>10.119631310100001</v>
      </c>
      <c r="N61" s="36" t="s">
        <v>56</v>
      </c>
      <c r="O61" s="21">
        <v>0.66067135231766982</v>
      </c>
      <c r="P61" s="21">
        <v>0.17881899309488777</v>
      </c>
      <c r="Q61" s="24">
        <v>349.32682439999996</v>
      </c>
      <c r="R61" s="38">
        <v>9.3431950498228077E-3</v>
      </c>
      <c r="S61" s="23">
        <v>233</v>
      </c>
      <c r="T61" s="23"/>
      <c r="U61" s="23">
        <v>233</v>
      </c>
      <c r="V61" s="24">
        <v>248.51779999999999</v>
      </c>
      <c r="W61" s="51">
        <f t="shared" si="2"/>
        <v>100.80902439999997</v>
      </c>
      <c r="X61" s="48">
        <v>0.53245404901568349</v>
      </c>
      <c r="Y61" s="38">
        <v>0.25031165313716031</v>
      </c>
      <c r="Z61" s="38">
        <v>0.19140094610102357</v>
      </c>
      <c r="AA61" s="38">
        <v>0.16273179431697596</v>
      </c>
      <c r="AB61" s="39">
        <v>5.4502503530180241E-2</v>
      </c>
      <c r="AC61" s="34"/>
      <c r="AD61"/>
      <c r="AE61"/>
      <c r="AF61" s="4"/>
      <c r="AG61" s="4"/>
      <c r="AH61"/>
      <c r="AI61" s="16"/>
      <c r="AK61" s="16"/>
      <c r="AL61" s="17"/>
      <c r="AO61" s="17"/>
      <c r="AT61" s="16"/>
      <c r="AV61" s="16"/>
      <c r="AX61" s="16"/>
      <c r="BJ61" s="17"/>
    </row>
    <row r="62" spans="2:62" x14ac:dyDescent="0.2">
      <c r="B62" s="61" t="s">
        <v>257</v>
      </c>
      <c r="C62" s="56" t="s">
        <v>107</v>
      </c>
      <c r="D62" s="57" t="s">
        <v>202</v>
      </c>
      <c r="E62" s="130">
        <v>4.3331808709999997</v>
      </c>
      <c r="F62" s="84">
        <v>0.30219868699999997</v>
      </c>
      <c r="G62" s="135">
        <v>1.8386862828000001</v>
      </c>
      <c r="H62" s="38">
        <v>0.8492518808712135</v>
      </c>
      <c r="I62" s="39">
        <v>0.29730041967619592</v>
      </c>
      <c r="J62" s="31"/>
      <c r="K62" s="21"/>
      <c r="L62" s="22"/>
      <c r="M62" s="33">
        <v>2.1922959011999996</v>
      </c>
      <c r="N62" s="36" t="s">
        <v>56</v>
      </c>
      <c r="O62" s="21">
        <v>0.81295006318465501</v>
      </c>
      <c r="P62" s="21">
        <v>0.41129764587664264</v>
      </c>
      <c r="Q62" s="24">
        <v>71.100622599999994</v>
      </c>
      <c r="R62" s="38">
        <v>1.6408413291917719E-2</v>
      </c>
      <c r="S62" s="23">
        <v>65</v>
      </c>
      <c r="T62" s="23">
        <v>4</v>
      </c>
      <c r="U62" s="23">
        <v>69</v>
      </c>
      <c r="V62" s="24">
        <v>73.595399999999998</v>
      </c>
      <c r="W62" s="51">
        <f t="shared" si="2"/>
        <v>-2.4947774000000038</v>
      </c>
      <c r="X62" s="47">
        <v>0.27539724049806852</v>
      </c>
      <c r="Y62" s="42">
        <v>0.55259924465460974</v>
      </c>
      <c r="Z62" s="38">
        <v>0.42857876698320146</v>
      </c>
      <c r="AA62" s="38">
        <v>0.15995167612775588</v>
      </c>
      <c r="AB62" s="39">
        <v>1.2051838719565663E-2</v>
      </c>
      <c r="AC62" s="34"/>
      <c r="AD62"/>
      <c r="AE62"/>
      <c r="AF62" s="4"/>
      <c r="AG62" s="4"/>
      <c r="AH62"/>
      <c r="AI62" s="16"/>
      <c r="AK62" s="16"/>
      <c r="AL62" s="17"/>
      <c r="AO62" s="17"/>
      <c r="AT62" s="16"/>
      <c r="AV62" s="16"/>
      <c r="AX62" s="16"/>
      <c r="BJ62" s="17"/>
    </row>
    <row r="63" spans="2:62" x14ac:dyDescent="0.2">
      <c r="B63" s="61" t="s">
        <v>258</v>
      </c>
      <c r="C63" s="56" t="s">
        <v>108</v>
      </c>
      <c r="D63" s="57" t="s">
        <v>203</v>
      </c>
      <c r="E63" s="130">
        <v>10.0638504629</v>
      </c>
      <c r="F63" s="84">
        <v>0</v>
      </c>
      <c r="G63" s="135">
        <v>3.2289809849000002</v>
      </c>
      <c r="H63" s="38">
        <v>0.93593022338395493</v>
      </c>
      <c r="I63" s="39">
        <v>0.28983849839208137</v>
      </c>
      <c r="J63" s="31"/>
      <c r="K63" s="21"/>
      <c r="L63" s="22"/>
      <c r="M63" s="33">
        <v>6.8348694780000008</v>
      </c>
      <c r="N63" s="36" t="s">
        <v>56</v>
      </c>
      <c r="O63" s="21">
        <v>0.58640050973918545</v>
      </c>
      <c r="P63" s="21">
        <v>0.39825422294133167</v>
      </c>
      <c r="Q63" s="24">
        <v>0.37650980000000001</v>
      </c>
      <c r="R63" s="38">
        <v>3.7412101996943322E-5</v>
      </c>
      <c r="S63" s="23"/>
      <c r="T63" s="23">
        <v>0</v>
      </c>
      <c r="U63" s="23">
        <v>0</v>
      </c>
      <c r="V63" s="24">
        <v>0</v>
      </c>
      <c r="W63" s="51">
        <f t="shared" si="2"/>
        <v>0.37650980000000001</v>
      </c>
      <c r="X63" s="47">
        <v>0.32693206521630858</v>
      </c>
      <c r="Y63" s="42">
        <v>0.56341813722360179</v>
      </c>
      <c r="Z63" s="38">
        <v>0.41172397780699943</v>
      </c>
      <c r="AA63" s="38">
        <v>9.599510101957677E-2</v>
      </c>
      <c r="AB63" s="39">
        <v>1.3654696540512819E-2</v>
      </c>
      <c r="AC63" s="34"/>
      <c r="AD63"/>
      <c r="AE63"/>
      <c r="AF63" s="4"/>
      <c r="AG63" s="4"/>
      <c r="AH63"/>
      <c r="AI63" s="16"/>
      <c r="AK63" s="16"/>
      <c r="AL63" s="17"/>
      <c r="AO63" s="17"/>
      <c r="AT63" s="16"/>
      <c r="AV63" s="16"/>
      <c r="AX63" s="16"/>
      <c r="BJ63" s="17"/>
    </row>
    <row r="64" spans="2:62" x14ac:dyDescent="0.2">
      <c r="B64" s="61" t="s">
        <v>259</v>
      </c>
      <c r="C64" s="56" t="s">
        <v>109</v>
      </c>
      <c r="D64" s="57" t="s">
        <v>205</v>
      </c>
      <c r="E64" s="130">
        <v>10.130660159</v>
      </c>
      <c r="F64" s="84">
        <v>0</v>
      </c>
      <c r="G64" s="135">
        <v>1.7732879390000003</v>
      </c>
      <c r="H64" s="38">
        <v>0.68487386435666731</v>
      </c>
      <c r="I64" s="39">
        <v>0.42655621986949072</v>
      </c>
      <c r="J64" s="31">
        <v>1.6294459788</v>
      </c>
      <c r="K64" s="21">
        <v>0.66040578951410644</v>
      </c>
      <c r="L64" s="22">
        <v>0.33959421048589356</v>
      </c>
      <c r="M64" s="33">
        <v>6.7279262411999996</v>
      </c>
      <c r="N64" s="36" t="s">
        <v>56</v>
      </c>
      <c r="O64" s="21">
        <v>0.7691355697557466</v>
      </c>
      <c r="P64" s="21">
        <v>0.51079468678088547</v>
      </c>
      <c r="Q64" s="24"/>
      <c r="R64" s="38" t="s">
        <v>224</v>
      </c>
      <c r="S64" s="23"/>
      <c r="T64" s="23"/>
      <c r="U64" s="23" t="s">
        <v>224</v>
      </c>
      <c r="V64" s="24" t="s">
        <v>224</v>
      </c>
      <c r="W64" s="51" t="str">
        <f t="shared" si="2"/>
        <v/>
      </c>
      <c r="X64" s="47">
        <v>0.23251112961492448</v>
      </c>
      <c r="Y64" s="42">
        <v>0.6073682754141827</v>
      </c>
      <c r="Z64" s="42">
        <v>0.52439032596858826</v>
      </c>
      <c r="AA64" s="38">
        <v>0.14604215025341866</v>
      </c>
      <c r="AB64" s="39">
        <v>1.4078444717474213E-2</v>
      </c>
      <c r="AC64" s="34"/>
      <c r="AD64"/>
      <c r="AE64"/>
      <c r="AF64" s="4"/>
      <c r="AG64" s="4"/>
      <c r="AH64"/>
      <c r="AI64" s="16"/>
      <c r="AK64" s="16"/>
      <c r="AL64" s="17"/>
      <c r="AO64" s="17"/>
      <c r="AT64" s="16"/>
      <c r="AV64" s="16"/>
      <c r="AX64" s="16"/>
      <c r="BJ64" s="17"/>
    </row>
    <row r="65" spans="2:62" x14ac:dyDescent="0.2">
      <c r="B65" s="61" t="s">
        <v>260</v>
      </c>
      <c r="C65" s="56" t="s">
        <v>110</v>
      </c>
      <c r="D65" s="57" t="s">
        <v>205</v>
      </c>
      <c r="E65" s="130">
        <v>33.375551047499997</v>
      </c>
      <c r="F65" s="84">
        <v>0</v>
      </c>
      <c r="G65" s="135">
        <v>1.6044390915</v>
      </c>
      <c r="H65" s="38">
        <v>6.9621764385937118E-2</v>
      </c>
      <c r="I65" s="39">
        <v>0.52704400215618907</v>
      </c>
      <c r="J65" s="31">
        <v>31.3814866568</v>
      </c>
      <c r="K65" s="21">
        <v>0.99785371363898068</v>
      </c>
      <c r="L65" s="22">
        <v>2.1462863610193323E-3</v>
      </c>
      <c r="M65" s="33">
        <v>0.3896252992</v>
      </c>
      <c r="N65" s="36" t="s">
        <v>212</v>
      </c>
      <c r="O65" s="21">
        <v>0.64006971649955946</v>
      </c>
      <c r="P65" s="21">
        <v>7.4721569224451938E-3</v>
      </c>
      <c r="Q65" s="24">
        <v>11.710201400000001</v>
      </c>
      <c r="R65" s="38">
        <v>3.5086166467586025E-4</v>
      </c>
      <c r="S65" s="23">
        <v>11</v>
      </c>
      <c r="T65" s="23"/>
      <c r="U65" s="23">
        <v>11</v>
      </c>
      <c r="V65" s="24">
        <v>11.7326</v>
      </c>
      <c r="W65" s="51">
        <f t="shared" si="2"/>
        <v>-2.2398599999998936E-2</v>
      </c>
      <c r="X65" s="48">
        <v>0.95747719727892544</v>
      </c>
      <c r="Y65" s="38">
        <v>1.0430260697070219E-2</v>
      </c>
      <c r="Z65" s="38">
        <v>1.5672637412204812E-3</v>
      </c>
      <c r="AA65" s="38">
        <v>1.919898927374257E-2</v>
      </c>
      <c r="AB65" s="39">
        <v>1.2893552750261897E-2</v>
      </c>
      <c r="AC65" s="34"/>
      <c r="AD65"/>
      <c r="AE65"/>
      <c r="AF65" s="4"/>
      <c r="AG65" s="4"/>
      <c r="AH65"/>
      <c r="AI65" s="16"/>
      <c r="AK65" s="16"/>
      <c r="AL65" s="17"/>
      <c r="AO65" s="17"/>
      <c r="AT65" s="16"/>
      <c r="AV65" s="16"/>
      <c r="AX65" s="16"/>
      <c r="BJ65" s="17"/>
    </row>
    <row r="66" spans="2:62" x14ac:dyDescent="0.2">
      <c r="B66" s="61" t="s">
        <v>111</v>
      </c>
      <c r="C66" s="56" t="s">
        <v>112</v>
      </c>
      <c r="D66" s="57" t="s">
        <v>203</v>
      </c>
      <c r="E66" s="130">
        <v>1.3723420932999999</v>
      </c>
      <c r="F66" s="84">
        <v>0.26283765170000001</v>
      </c>
      <c r="G66" s="135">
        <v>0.99509357500000006</v>
      </c>
      <c r="H66" s="38">
        <v>0.94520324925221222</v>
      </c>
      <c r="I66" s="39">
        <v>0.55907825886869689</v>
      </c>
      <c r="J66" s="31"/>
      <c r="K66" s="21"/>
      <c r="L66" s="22"/>
      <c r="M66" s="33">
        <v>0.11441086659999999</v>
      </c>
      <c r="N66" s="36" t="s">
        <v>56</v>
      </c>
      <c r="O66" s="21">
        <v>0.46934556651631903</v>
      </c>
      <c r="P66" s="21">
        <v>3.9128897424456785E-2</v>
      </c>
      <c r="Q66" s="24"/>
      <c r="R66" s="38" t="s">
        <v>224</v>
      </c>
      <c r="S66" s="23"/>
      <c r="T66" s="23"/>
      <c r="U66" s="23" t="s">
        <v>224</v>
      </c>
      <c r="V66" s="24" t="s">
        <v>224</v>
      </c>
      <c r="W66" s="51" t="str">
        <f t="shared" si="2"/>
        <v/>
      </c>
      <c r="X66" s="47">
        <v>0.45333570609621054</v>
      </c>
      <c r="Y66" s="38">
        <v>0.20159314854861782</v>
      </c>
      <c r="Z66" s="38">
        <v>6.4651135441126967E-2</v>
      </c>
      <c r="AA66" s="38">
        <v>0.29646669925849539</v>
      </c>
      <c r="AB66" s="39">
        <v>4.860444609667644E-2</v>
      </c>
      <c r="AC66" s="34"/>
      <c r="AD66"/>
      <c r="AE66"/>
      <c r="AF66" s="4"/>
      <c r="AG66" s="4"/>
      <c r="AH66"/>
      <c r="AI66" s="16"/>
      <c r="AK66" s="16"/>
      <c r="AL66" s="17"/>
      <c r="AO66" s="17"/>
      <c r="AT66" s="16"/>
      <c r="AV66" s="16"/>
      <c r="AX66" s="16"/>
      <c r="BJ66" s="17"/>
    </row>
    <row r="67" spans="2:62" x14ac:dyDescent="0.2">
      <c r="B67" s="61" t="s">
        <v>261</v>
      </c>
      <c r="C67" s="56" t="s">
        <v>113</v>
      </c>
      <c r="D67" s="57" t="s">
        <v>203</v>
      </c>
      <c r="E67" s="130">
        <v>0.76512989879999993</v>
      </c>
      <c r="F67" s="84">
        <v>2.8480056599999994E-2</v>
      </c>
      <c r="G67" s="135">
        <v>0.34436959950000007</v>
      </c>
      <c r="H67" s="38">
        <v>0.61930727860314516</v>
      </c>
      <c r="I67" s="39">
        <v>0.42033027907089437</v>
      </c>
      <c r="J67" s="31">
        <v>0.25521500000000003</v>
      </c>
      <c r="K67" s="21">
        <v>1</v>
      </c>
      <c r="L67" s="22">
        <v>0</v>
      </c>
      <c r="M67" s="33">
        <v>0.13706524269999998</v>
      </c>
      <c r="N67" s="36" t="s">
        <v>219</v>
      </c>
      <c r="O67" s="21">
        <v>0.91287913358066819</v>
      </c>
      <c r="P67" s="21">
        <v>0.16353301602282125</v>
      </c>
      <c r="Q67" s="24"/>
      <c r="R67" s="38" t="s">
        <v>224</v>
      </c>
      <c r="S67" s="23"/>
      <c r="T67" s="23"/>
      <c r="U67" s="23" t="s">
        <v>224</v>
      </c>
      <c r="V67" s="24" t="s">
        <v>224</v>
      </c>
      <c r="W67" s="51" t="str">
        <f t="shared" si="2"/>
        <v/>
      </c>
      <c r="X67" s="48">
        <v>0.54220482270023151</v>
      </c>
      <c r="Y67" s="38">
        <v>6.2337342997097374E-2</v>
      </c>
      <c r="Z67" s="38">
        <v>2.065450104376447E-2</v>
      </c>
      <c r="AA67" s="38">
        <v>0.23218731221684683</v>
      </c>
      <c r="AB67" s="39">
        <v>0.16353301602282125</v>
      </c>
      <c r="AC67" s="34"/>
      <c r="AD67"/>
      <c r="AE67"/>
      <c r="AF67" s="4"/>
      <c r="AG67" s="4"/>
      <c r="AH67"/>
      <c r="AI67" s="16"/>
      <c r="AK67" s="16"/>
      <c r="AL67" s="17"/>
      <c r="AO67" s="17"/>
      <c r="AT67" s="16"/>
      <c r="AV67" s="16"/>
      <c r="AX67" s="16"/>
      <c r="BJ67" s="17"/>
    </row>
    <row r="68" spans="2:62" x14ac:dyDescent="0.2">
      <c r="B68" s="61" t="s">
        <v>114</v>
      </c>
      <c r="C68" s="56" t="s">
        <v>115</v>
      </c>
      <c r="D68" s="57" t="s">
        <v>205</v>
      </c>
      <c r="E68" s="130">
        <v>39.542580633300005</v>
      </c>
      <c r="F68" s="84">
        <v>1.0618589491999995</v>
      </c>
      <c r="G68" s="135">
        <v>10.273023935599998</v>
      </c>
      <c r="H68" s="38">
        <v>0.29235422197277178</v>
      </c>
      <c r="I68" s="39">
        <v>0.33855144680374089</v>
      </c>
      <c r="J68" s="31">
        <v>15.817463612799999</v>
      </c>
      <c r="K68" s="21">
        <v>0.79342682918164809</v>
      </c>
      <c r="L68" s="22">
        <v>0.20657317081835191</v>
      </c>
      <c r="M68" s="33">
        <v>12.3902341357</v>
      </c>
      <c r="N68" s="36" t="s">
        <v>56</v>
      </c>
      <c r="O68" s="21">
        <v>0.52284320461180767</v>
      </c>
      <c r="P68" s="21">
        <v>0.16382718622933154</v>
      </c>
      <c r="Q68" s="24">
        <v>196.89436000000001</v>
      </c>
      <c r="R68" s="38">
        <v>4.9792997029179551E-3</v>
      </c>
      <c r="S68" s="23">
        <v>180</v>
      </c>
      <c r="T68" s="23"/>
      <c r="U68" s="23">
        <v>180</v>
      </c>
      <c r="V68" s="24">
        <v>191.988</v>
      </c>
      <c r="W68" s="51">
        <f t="shared" si="2"/>
        <v>4.9063600000000065</v>
      </c>
      <c r="X68" s="48">
        <v>0.56333208270625201</v>
      </c>
      <c r="Y68" s="38">
        <v>0.34480030789155186</v>
      </c>
      <c r="Z68" s="38">
        <v>0.23271416058407113</v>
      </c>
      <c r="AA68" s="38">
        <v>8.7423136705034599E-2</v>
      </c>
      <c r="AB68" s="39">
        <v>4.4444726971612728E-3</v>
      </c>
      <c r="AC68" s="34"/>
      <c r="AD68"/>
      <c r="AE68"/>
      <c r="AF68" s="4"/>
      <c r="AG68" s="4"/>
      <c r="AH68"/>
      <c r="AI68" s="16"/>
      <c r="AK68" s="16"/>
      <c r="AL68" s="17"/>
      <c r="AO68" s="17"/>
      <c r="AT68" s="16"/>
      <c r="AV68" s="16"/>
      <c r="AX68" s="16"/>
      <c r="BJ68" s="17"/>
    </row>
    <row r="69" spans="2:62" x14ac:dyDescent="0.2">
      <c r="B69" s="61" t="s">
        <v>116</v>
      </c>
      <c r="C69" s="56" t="s">
        <v>117</v>
      </c>
      <c r="D69" s="57" t="s">
        <v>203</v>
      </c>
      <c r="E69" s="130">
        <v>1.0167713589999998</v>
      </c>
      <c r="F69" s="84">
        <v>4.8714205300000014E-2</v>
      </c>
      <c r="G69" s="135">
        <v>0.74253540149999997</v>
      </c>
      <c r="H69" s="38">
        <v>0.59821198760716587</v>
      </c>
      <c r="I69" s="39">
        <v>0.5393203311984256</v>
      </c>
      <c r="J69" s="31">
        <v>3.2083327999999998E-3</v>
      </c>
      <c r="K69" s="21">
        <v>0</v>
      </c>
      <c r="L69" s="22">
        <v>1</v>
      </c>
      <c r="M69" s="33">
        <v>0.22231341940000002</v>
      </c>
      <c r="N69" s="36" t="s">
        <v>56</v>
      </c>
      <c r="O69" s="21">
        <v>0.73136919372128562</v>
      </c>
      <c r="P69" s="21">
        <v>0.1599112571974011</v>
      </c>
      <c r="Q69" s="24"/>
      <c r="R69" s="38" t="s">
        <v>224</v>
      </c>
      <c r="S69" s="23"/>
      <c r="T69" s="23"/>
      <c r="U69" s="23" t="s">
        <v>224</v>
      </c>
      <c r="V69" s="24" t="s">
        <v>224</v>
      </c>
      <c r="W69" s="51" t="str">
        <f t="shared" si="2"/>
        <v/>
      </c>
      <c r="X69" s="47">
        <v>0.38170246724975182</v>
      </c>
      <c r="Y69" s="38">
        <v>0.28126784250441506</v>
      </c>
      <c r="Z69" s="38">
        <v>0.1748012880537502</v>
      </c>
      <c r="AA69" s="38">
        <v>0.27124216957276137</v>
      </c>
      <c r="AB69" s="39">
        <v>6.578752067307192E-2</v>
      </c>
      <c r="AC69" s="34"/>
      <c r="AD69"/>
      <c r="AE69"/>
      <c r="AF69" s="4"/>
      <c r="AG69" s="4"/>
      <c r="AH69"/>
      <c r="AI69" s="16"/>
      <c r="AK69" s="16"/>
      <c r="AL69" s="17"/>
      <c r="AO69" s="17"/>
      <c r="AT69" s="16"/>
      <c r="AV69" s="16"/>
      <c r="AX69" s="16"/>
      <c r="BJ69" s="17"/>
    </row>
    <row r="70" spans="2:62" x14ac:dyDescent="0.2">
      <c r="B70" s="61" t="s">
        <v>262</v>
      </c>
      <c r="C70" s="56" t="s">
        <v>118</v>
      </c>
      <c r="D70" s="57" t="s">
        <v>203</v>
      </c>
      <c r="E70" s="130">
        <v>43.059873680499997</v>
      </c>
      <c r="F70" s="84">
        <v>1.9959994835999999</v>
      </c>
      <c r="G70" s="135">
        <v>19.907293816199999</v>
      </c>
      <c r="H70" s="38">
        <v>1.2139025812908219E-2</v>
      </c>
      <c r="I70" s="39">
        <v>0.39580541069041708</v>
      </c>
      <c r="J70" s="31">
        <v>14.2634860648</v>
      </c>
      <c r="K70" s="21">
        <v>0.69385466945725727</v>
      </c>
      <c r="L70" s="22">
        <v>0.30614533054274268</v>
      </c>
      <c r="M70" s="33">
        <v>6.8930943159</v>
      </c>
      <c r="N70" s="36" t="s">
        <v>216</v>
      </c>
      <c r="O70" s="21">
        <v>0.31611289215553096</v>
      </c>
      <c r="P70" s="21">
        <v>5.0603863733273691E-2</v>
      </c>
      <c r="Q70" s="24">
        <v>2178.9959801</v>
      </c>
      <c r="R70" s="38">
        <v>5.0603863733273684E-2</v>
      </c>
      <c r="S70" s="23">
        <v>280</v>
      </c>
      <c r="T70" s="23"/>
      <c r="U70" s="23">
        <v>280</v>
      </c>
      <c r="V70" s="24">
        <v>298.64800000000002</v>
      </c>
      <c r="W70" s="51">
        <f t="shared" si="2"/>
        <v>1880.3479800999999</v>
      </c>
      <c r="X70" s="48">
        <v>0.67751444561051888</v>
      </c>
      <c r="Y70" s="38">
        <v>9.2485861156771987E-2</v>
      </c>
      <c r="Z70" s="38">
        <v>2.4047259394137509E-2</v>
      </c>
      <c r="AA70" s="38">
        <v>0.14748516027881828</v>
      </c>
      <c r="AB70" s="39">
        <v>8.2514532953890912E-2</v>
      </c>
      <c r="AC70" s="34"/>
      <c r="AD70"/>
      <c r="AE70"/>
      <c r="AF70" s="4"/>
      <c r="AG70" s="4"/>
      <c r="AH70"/>
      <c r="AI70" s="16"/>
      <c r="AK70" s="16"/>
      <c r="AL70" s="17"/>
      <c r="AO70" s="17"/>
      <c r="AT70" s="16"/>
      <c r="AV70" s="16"/>
      <c r="AX70" s="16"/>
      <c r="BJ70" s="17"/>
    </row>
    <row r="71" spans="2:62" x14ac:dyDescent="0.2">
      <c r="B71" s="61" t="s">
        <v>263</v>
      </c>
      <c r="C71" s="56" t="s">
        <v>119</v>
      </c>
      <c r="D71" s="57" t="s">
        <v>202</v>
      </c>
      <c r="E71" s="130">
        <v>2.8910656856999997</v>
      </c>
      <c r="F71" s="84">
        <v>0.6309729931000001</v>
      </c>
      <c r="G71" s="135">
        <v>2.0576382765999996</v>
      </c>
      <c r="H71" s="38">
        <v>0.32876482231745824</v>
      </c>
      <c r="I71" s="39">
        <v>0.34497623752930745</v>
      </c>
      <c r="J71" s="31">
        <v>1.6076861800000002E-2</v>
      </c>
      <c r="K71" s="21">
        <v>0</v>
      </c>
      <c r="L71" s="22">
        <v>1</v>
      </c>
      <c r="M71" s="33">
        <v>0.18637755419999999</v>
      </c>
      <c r="N71" s="36" t="s">
        <v>215</v>
      </c>
      <c r="O71" s="21">
        <v>0.42920940959531062</v>
      </c>
      <c r="P71" s="21">
        <v>2.7669727601028614E-2</v>
      </c>
      <c r="Q71" s="24">
        <v>5.0994145999999994</v>
      </c>
      <c r="R71" s="38">
        <v>1.7638529021402373E-3</v>
      </c>
      <c r="S71" s="23">
        <v>5</v>
      </c>
      <c r="T71" s="23"/>
      <c r="U71" s="23">
        <v>5</v>
      </c>
      <c r="V71" s="24">
        <v>5.3330000000000002</v>
      </c>
      <c r="W71" s="51">
        <f t="shared" si="2"/>
        <v>-0.23358540000000083</v>
      </c>
      <c r="X71" s="48">
        <v>0.67562596058734659</v>
      </c>
      <c r="Y71" s="38">
        <v>0.11871545634221481</v>
      </c>
      <c r="Z71" s="38">
        <v>2.2788543676883991E-2</v>
      </c>
      <c r="AA71" s="38">
        <v>0.16561742711449204</v>
      </c>
      <c r="AB71" s="39">
        <v>4.0041155955946817E-2</v>
      </c>
      <c r="AC71" s="34"/>
      <c r="AD71"/>
      <c r="AE71"/>
      <c r="AF71" s="4"/>
      <c r="AG71" s="4"/>
      <c r="AH71"/>
      <c r="AI71" s="16"/>
      <c r="AK71" s="16"/>
      <c r="AL71" s="17"/>
      <c r="AO71" s="17"/>
      <c r="AT71" s="16"/>
      <c r="AV71" s="16"/>
      <c r="AX71" s="16"/>
      <c r="BJ71" s="17"/>
    </row>
    <row r="72" spans="2:62" x14ac:dyDescent="0.2">
      <c r="B72" s="61" t="s">
        <v>264</v>
      </c>
      <c r="C72" s="56" t="s">
        <v>120</v>
      </c>
      <c r="D72" s="57" t="s">
        <v>202</v>
      </c>
      <c r="E72" s="130">
        <v>4.7837938781</v>
      </c>
      <c r="F72" s="84">
        <v>0.8495560970999998</v>
      </c>
      <c r="G72" s="135">
        <v>3.0587837998999996</v>
      </c>
      <c r="H72" s="38">
        <v>0.89180063222813588</v>
      </c>
      <c r="I72" s="39">
        <v>0.52270837589333652</v>
      </c>
      <c r="J72" s="31">
        <v>9.9277980900000021E-2</v>
      </c>
      <c r="K72" s="21">
        <v>0</v>
      </c>
      <c r="L72" s="22">
        <v>1</v>
      </c>
      <c r="M72" s="33">
        <v>0.77617600019999988</v>
      </c>
      <c r="N72" s="36" t="s">
        <v>56</v>
      </c>
      <c r="O72" s="21">
        <v>0.40493402246270582</v>
      </c>
      <c r="P72" s="21">
        <v>6.5701005918932243E-2</v>
      </c>
      <c r="Q72" s="24"/>
      <c r="R72" s="38" t="s">
        <v>224</v>
      </c>
      <c r="S72" s="23"/>
      <c r="T72" s="23"/>
      <c r="U72" s="23" t="s">
        <v>224</v>
      </c>
      <c r="V72" s="24" t="s">
        <v>224</v>
      </c>
      <c r="W72" s="51" t="str">
        <f t="shared" si="2"/>
        <v/>
      </c>
      <c r="X72" s="47">
        <v>0.49274117007945278</v>
      </c>
      <c r="Y72" s="38">
        <v>0.20287458868214647</v>
      </c>
      <c r="Z72" s="38">
        <v>8.7955285500025127E-2</v>
      </c>
      <c r="AA72" s="38">
        <v>0.25557703575472013</v>
      </c>
      <c r="AB72" s="39">
        <v>4.8807205483680532E-2</v>
      </c>
      <c r="AC72" s="34"/>
      <c r="AD72"/>
      <c r="AE72"/>
      <c r="AF72" s="4"/>
      <c r="AG72" s="4"/>
      <c r="AH72"/>
      <c r="AI72" s="16"/>
      <c r="AK72" s="16"/>
      <c r="AL72" s="17"/>
      <c r="AO72" s="17"/>
      <c r="AT72" s="16"/>
      <c r="AV72" s="16"/>
      <c r="AX72" s="16"/>
      <c r="BJ72" s="17"/>
    </row>
    <row r="73" spans="2:62" x14ac:dyDescent="0.2">
      <c r="B73" s="61" t="s">
        <v>265</v>
      </c>
      <c r="C73" s="56" t="s">
        <v>121</v>
      </c>
      <c r="D73" s="57" t="s">
        <v>202</v>
      </c>
      <c r="E73" s="130">
        <v>3.0956687088999995</v>
      </c>
      <c r="F73" s="84">
        <v>2.8213887900000002E-2</v>
      </c>
      <c r="G73" s="135">
        <v>0.44025804419999998</v>
      </c>
      <c r="H73" s="38">
        <v>0.55717873740556634</v>
      </c>
      <c r="I73" s="39">
        <v>0.20320534375083857</v>
      </c>
      <c r="J73" s="31">
        <v>1.160542</v>
      </c>
      <c r="K73" s="21">
        <v>0.51699981560339914</v>
      </c>
      <c r="L73" s="22">
        <v>0.48300018439660092</v>
      </c>
      <c r="M73" s="33">
        <v>1.4666547768</v>
      </c>
      <c r="N73" s="36" t="s">
        <v>56</v>
      </c>
      <c r="O73" s="21">
        <v>0.62428124565052723</v>
      </c>
      <c r="P73" s="21">
        <v>0.29576972121327122</v>
      </c>
      <c r="Q73" s="24"/>
      <c r="R73" s="38" t="s">
        <v>224</v>
      </c>
      <c r="S73" s="23"/>
      <c r="T73" s="23"/>
      <c r="U73" s="23" t="s">
        <v>224</v>
      </c>
      <c r="V73" s="24" t="s">
        <v>224</v>
      </c>
      <c r="W73" s="51" t="str">
        <f t="shared" si="2"/>
        <v/>
      </c>
      <c r="X73" s="47">
        <v>0.31983104773553572</v>
      </c>
      <c r="Y73" s="42">
        <v>0.58918525001679667</v>
      </c>
      <c r="Z73" s="38">
        <v>0.41163376828430631</v>
      </c>
      <c r="AA73" s="38">
        <v>8.6334932190773248E-2</v>
      </c>
      <c r="AB73" s="39">
        <v>4.6487700568946964E-3</v>
      </c>
      <c r="AC73" s="34"/>
      <c r="AD73"/>
      <c r="AE73"/>
      <c r="AF73" s="4"/>
      <c r="AG73" s="4"/>
      <c r="AH73"/>
      <c r="AI73" s="16"/>
      <c r="AK73" s="16"/>
      <c r="AL73" s="17"/>
      <c r="AO73" s="17"/>
      <c r="AT73" s="16"/>
      <c r="AV73" s="16"/>
      <c r="AX73" s="16"/>
      <c r="BJ73" s="17"/>
    </row>
    <row r="74" spans="2:62" x14ac:dyDescent="0.2">
      <c r="B74" s="61" t="s">
        <v>266</v>
      </c>
      <c r="C74" s="56" t="s">
        <v>122</v>
      </c>
      <c r="D74" s="57" t="s">
        <v>203</v>
      </c>
      <c r="E74" s="130">
        <v>293.09534241080001</v>
      </c>
      <c r="F74" s="84">
        <v>0</v>
      </c>
      <c r="G74" s="135">
        <v>31.233872999999999</v>
      </c>
      <c r="H74" s="38">
        <v>3.2016522574705996E-4</v>
      </c>
      <c r="I74" s="39">
        <v>0.49932603619154114</v>
      </c>
      <c r="J74" s="31">
        <v>259.4983289978</v>
      </c>
      <c r="K74" s="21">
        <v>0.93139922271849807</v>
      </c>
      <c r="L74" s="22">
        <v>6.8600777281501962E-2</v>
      </c>
      <c r="M74" s="33">
        <v>2.363140413</v>
      </c>
      <c r="N74" s="36" t="s">
        <v>215</v>
      </c>
      <c r="O74" s="21">
        <v>0.68113325697671945</v>
      </c>
      <c r="P74" s="21">
        <v>5.4917744954949806E-3</v>
      </c>
      <c r="Q74" s="24">
        <v>571.73929120000003</v>
      </c>
      <c r="R74" s="38">
        <v>1.9506938817153052E-3</v>
      </c>
      <c r="S74" s="23"/>
      <c r="T74" s="23"/>
      <c r="U74" s="23" t="s">
        <v>224</v>
      </c>
      <c r="V74" s="24" t="s">
        <v>224</v>
      </c>
      <c r="W74" s="51" t="str">
        <f t="shared" si="2"/>
        <v/>
      </c>
      <c r="X74" s="48">
        <v>0.92501120941889758</v>
      </c>
      <c r="Y74" s="38">
        <v>2.8862237870683708E-2</v>
      </c>
      <c r="Z74" s="38">
        <v>3.0191643510995383E-3</v>
      </c>
      <c r="AA74" s="38">
        <v>2.3415362743195587E-2</v>
      </c>
      <c r="AB74" s="39">
        <v>2.2711189967223166E-2</v>
      </c>
      <c r="AC74" s="34"/>
      <c r="AD74"/>
      <c r="AE74"/>
      <c r="AF74" s="4"/>
      <c r="AG74" s="4"/>
      <c r="AH74"/>
      <c r="AI74" s="16"/>
      <c r="AK74" s="16"/>
      <c r="AL74" s="17"/>
      <c r="AO74" s="17"/>
      <c r="AT74" s="16"/>
      <c r="AV74" s="16"/>
      <c r="AX74" s="16"/>
      <c r="BJ74" s="17"/>
    </row>
    <row r="75" spans="2:62" x14ac:dyDescent="0.2">
      <c r="B75" s="61" t="s">
        <v>267</v>
      </c>
      <c r="C75" s="56" t="s">
        <v>123</v>
      </c>
      <c r="D75" s="57" t="s">
        <v>203</v>
      </c>
      <c r="E75" s="130">
        <v>5.3928760363000006</v>
      </c>
      <c r="F75" s="84">
        <v>0.29874780909999998</v>
      </c>
      <c r="G75" s="135">
        <v>1.6900854708999997</v>
      </c>
      <c r="H75" s="38">
        <v>0.22556550734501671</v>
      </c>
      <c r="I75" s="39">
        <v>0.38255946722693618</v>
      </c>
      <c r="J75" s="31">
        <v>2.7867335515999998</v>
      </c>
      <c r="K75" s="21">
        <v>0.89944372276312179</v>
      </c>
      <c r="L75" s="22">
        <v>0.10055627723687828</v>
      </c>
      <c r="M75" s="33">
        <v>0.61730920470000006</v>
      </c>
      <c r="N75" s="36" t="s">
        <v>56</v>
      </c>
      <c r="O75" s="21">
        <v>0.83855059354179751</v>
      </c>
      <c r="P75" s="21">
        <v>9.5986816035762465E-2</v>
      </c>
      <c r="Q75" s="24">
        <v>70.505459799999997</v>
      </c>
      <c r="R75" s="38">
        <v>1.3073814292303502E-2</v>
      </c>
      <c r="S75" s="23">
        <v>29</v>
      </c>
      <c r="T75" s="23"/>
      <c r="U75" s="23">
        <v>29</v>
      </c>
      <c r="V75" s="24">
        <v>30.9314</v>
      </c>
      <c r="W75" s="51">
        <f t="shared" si="2"/>
        <v>39.574059800000001</v>
      </c>
      <c r="X75" s="48">
        <v>0.79534951821455702</v>
      </c>
      <c r="Y75" s="38">
        <v>0.14533704923670268</v>
      </c>
      <c r="Z75" s="38">
        <v>0.1064733494476727</v>
      </c>
      <c r="AA75" s="38">
        <v>5.6938196920518949E-2</v>
      </c>
      <c r="AB75" s="39">
        <v>2.3752356282212743E-3</v>
      </c>
      <c r="AC75" s="34"/>
      <c r="AD75"/>
      <c r="AE75"/>
      <c r="AF75" s="4"/>
      <c r="AG75" s="4"/>
      <c r="AH75"/>
      <c r="AI75" s="16"/>
      <c r="AK75" s="16"/>
      <c r="AL75" s="17"/>
      <c r="AO75" s="17"/>
      <c r="AT75" s="16"/>
      <c r="AV75" s="16"/>
      <c r="AX75" s="16"/>
      <c r="BJ75" s="17"/>
    </row>
    <row r="76" spans="2:62" x14ac:dyDescent="0.2">
      <c r="B76" s="61" t="s">
        <v>124</v>
      </c>
      <c r="C76" s="56" t="s">
        <v>125</v>
      </c>
      <c r="D76" s="57" t="s">
        <v>203</v>
      </c>
      <c r="E76" s="130">
        <v>5.9333265647999989</v>
      </c>
      <c r="F76" s="84">
        <v>0.52271284519999983</v>
      </c>
      <c r="G76" s="135">
        <v>3.7759184339999994</v>
      </c>
      <c r="H76" s="38">
        <v>0.88980222105613416</v>
      </c>
      <c r="I76" s="39">
        <v>0.47293030454529805</v>
      </c>
      <c r="J76" s="31"/>
      <c r="K76" s="21"/>
      <c r="L76" s="22"/>
      <c r="M76" s="33">
        <v>1.6346952856000001</v>
      </c>
      <c r="N76" s="36" t="s">
        <v>56</v>
      </c>
      <c r="O76" s="21">
        <v>0.32536317384972585</v>
      </c>
      <c r="P76" s="21">
        <v>8.9641053899740711E-2</v>
      </c>
      <c r="Q76" s="24"/>
      <c r="R76" s="38" t="s">
        <v>224</v>
      </c>
      <c r="S76" s="23"/>
      <c r="T76" s="23"/>
      <c r="U76" s="23" t="s">
        <v>224</v>
      </c>
      <c r="V76" s="24" t="s">
        <v>224</v>
      </c>
      <c r="W76" s="51" t="str">
        <f t="shared" si="2"/>
        <v/>
      </c>
      <c r="X76" s="47">
        <v>0.34129703342020645</v>
      </c>
      <c r="Y76" s="38">
        <v>0.25787620878586037</v>
      </c>
      <c r="Z76" s="38">
        <v>0.10471194040471606</v>
      </c>
      <c r="AA76" s="38">
        <v>0.3252614479288235</v>
      </c>
      <c r="AB76" s="39">
        <v>7.5565309865109828E-2</v>
      </c>
      <c r="AC76" s="34"/>
      <c r="AD76"/>
      <c r="AE76"/>
      <c r="AF76" s="4"/>
      <c r="AG76" s="4"/>
      <c r="AH76"/>
      <c r="AI76" s="16"/>
      <c r="AK76" s="16"/>
      <c r="AL76" s="17"/>
      <c r="AO76" s="17"/>
      <c r="AT76" s="16"/>
      <c r="AV76" s="16"/>
      <c r="AX76" s="16"/>
      <c r="BJ76" s="17"/>
    </row>
    <row r="77" spans="2:62" x14ac:dyDescent="0.2">
      <c r="B77" s="62" t="s">
        <v>126</v>
      </c>
      <c r="C77" s="56" t="s">
        <v>127</v>
      </c>
      <c r="D77" s="57" t="s">
        <v>203</v>
      </c>
      <c r="E77" s="130">
        <v>11.137507601900001</v>
      </c>
      <c r="F77" s="84">
        <v>0.68778005939999998</v>
      </c>
      <c r="G77" s="135">
        <v>2.4851852501999998</v>
      </c>
      <c r="H77" s="38">
        <v>0.98111767627937463</v>
      </c>
      <c r="I77" s="39">
        <v>0.51730159010371302</v>
      </c>
      <c r="J77" s="31">
        <v>1.7554548672000001</v>
      </c>
      <c r="K77" s="21">
        <v>0</v>
      </c>
      <c r="L77" s="22">
        <v>1</v>
      </c>
      <c r="M77" s="33">
        <v>6.2090874251000008</v>
      </c>
      <c r="N77" s="36" t="s">
        <v>210</v>
      </c>
      <c r="O77" s="21">
        <v>0.61055028527625288</v>
      </c>
      <c r="P77" s="21">
        <v>0.34037777878178793</v>
      </c>
      <c r="Q77" s="24">
        <v>460.09070919999999</v>
      </c>
      <c r="R77" s="38">
        <v>4.1310024257268374E-2</v>
      </c>
      <c r="S77" s="23">
        <v>62</v>
      </c>
      <c r="T77" s="23">
        <v>367</v>
      </c>
      <c r="U77" s="23">
        <v>429</v>
      </c>
      <c r="V77" s="24">
        <v>457.57139999999998</v>
      </c>
      <c r="W77" s="51">
        <f t="shared" si="2"/>
        <v>2.5193092000000092</v>
      </c>
      <c r="X77" s="48">
        <v>0.57988908129620365</v>
      </c>
      <c r="Y77" s="38">
        <v>0.31670435177749456</v>
      </c>
      <c r="Z77" s="38">
        <v>0.23192602527562581</v>
      </c>
      <c r="AA77" s="38">
        <v>0.10054199623953904</v>
      </c>
      <c r="AB77" s="39">
        <v>2.8645706867627637E-3</v>
      </c>
      <c r="AC77" s="34"/>
      <c r="AD77"/>
      <c r="AE77"/>
      <c r="AF77" s="4"/>
      <c r="AG77" s="4"/>
      <c r="AH77"/>
      <c r="AI77" s="16"/>
      <c r="AK77" s="16"/>
      <c r="AL77" s="17"/>
      <c r="AO77" s="17"/>
      <c r="AT77" s="16"/>
      <c r="AV77" s="16"/>
      <c r="AX77" s="16"/>
      <c r="BJ77" s="17"/>
    </row>
    <row r="78" spans="2:62" x14ac:dyDescent="0.2">
      <c r="B78" s="61" t="s">
        <v>128</v>
      </c>
      <c r="C78" s="56" t="s">
        <v>129</v>
      </c>
      <c r="D78" s="57" t="s">
        <v>202</v>
      </c>
      <c r="E78" s="130">
        <v>4.0455906593999993</v>
      </c>
      <c r="F78" s="84">
        <v>8.0516047999999993E-2</v>
      </c>
      <c r="G78" s="135">
        <v>0.63734937179999995</v>
      </c>
      <c r="H78" s="38">
        <v>0.14406172573872461</v>
      </c>
      <c r="I78" s="39">
        <v>0.2899220303131253</v>
      </c>
      <c r="J78" s="31">
        <v>2.3437301215999997</v>
      </c>
      <c r="K78" s="21">
        <v>0.79640142130603242</v>
      </c>
      <c r="L78" s="22">
        <v>0.20359857869396766</v>
      </c>
      <c r="M78" s="33">
        <v>0.98399511799999995</v>
      </c>
      <c r="N78" s="36" t="s">
        <v>56</v>
      </c>
      <c r="O78" s="21">
        <v>0.87802366515399721</v>
      </c>
      <c r="P78" s="21">
        <v>0.21355867974248668</v>
      </c>
      <c r="Q78" s="24">
        <v>65.416711200000009</v>
      </c>
      <c r="R78" s="38">
        <v>1.6169878939186089E-2</v>
      </c>
      <c r="S78" s="23">
        <v>6</v>
      </c>
      <c r="T78" s="23">
        <v>6</v>
      </c>
      <c r="U78" s="23">
        <v>12</v>
      </c>
      <c r="V78" s="24">
        <v>12.799199999999999</v>
      </c>
      <c r="W78" s="51">
        <f t="shared" si="2"/>
        <v>52.61751120000001</v>
      </c>
      <c r="X78" s="48">
        <v>0.68421759004827165</v>
      </c>
      <c r="Y78" s="38">
        <v>0.23510603789774753</v>
      </c>
      <c r="Z78" s="38">
        <v>0.21761235101610665</v>
      </c>
      <c r="AA78" s="38">
        <v>2.676570249742569E-2</v>
      </c>
      <c r="AB78" s="39">
        <v>5.3910669556555241E-2</v>
      </c>
      <c r="AC78" s="34"/>
      <c r="AD78"/>
      <c r="AE78"/>
      <c r="AF78" s="4"/>
      <c r="AG78" s="4"/>
      <c r="AH78"/>
      <c r="AI78" s="16"/>
      <c r="AK78" s="16"/>
      <c r="AL78" s="17"/>
      <c r="AO78" s="17"/>
      <c r="AT78" s="16"/>
      <c r="AV78" s="16"/>
      <c r="AX78" s="16"/>
      <c r="BJ78" s="17"/>
    </row>
    <row r="79" spans="2:62" x14ac:dyDescent="0.2">
      <c r="B79" s="63" t="s">
        <v>268</v>
      </c>
      <c r="C79" s="56" t="s">
        <v>130</v>
      </c>
      <c r="D79" s="57" t="s">
        <v>205</v>
      </c>
      <c r="E79" s="130">
        <v>10.711810890500001</v>
      </c>
      <c r="F79" s="84">
        <v>0.27855491659999998</v>
      </c>
      <c r="G79" s="135">
        <v>3.0108570742999996</v>
      </c>
      <c r="H79" s="38">
        <v>0.23536096058785941</v>
      </c>
      <c r="I79" s="39">
        <v>0.24269991178015074</v>
      </c>
      <c r="J79" s="31">
        <v>2.7465471255999994</v>
      </c>
      <c r="K79" s="21">
        <v>0.98305249337754164</v>
      </c>
      <c r="L79" s="22">
        <v>1.6947506622458371E-2</v>
      </c>
      <c r="M79" s="33">
        <v>4.6758517739999998</v>
      </c>
      <c r="N79" s="36" t="s">
        <v>56</v>
      </c>
      <c r="O79" s="21">
        <v>0.64529397975736602</v>
      </c>
      <c r="P79" s="21">
        <v>0.28167963669671919</v>
      </c>
      <c r="Q79" s="24">
        <v>88.86795020000001</v>
      </c>
      <c r="R79" s="38">
        <v>8.2962583178923053E-3</v>
      </c>
      <c r="S79" s="23">
        <v>84</v>
      </c>
      <c r="T79" s="23"/>
      <c r="U79" s="23">
        <v>84</v>
      </c>
      <c r="V79" s="24">
        <v>89.594399999999993</v>
      </c>
      <c r="W79" s="51">
        <f t="shared" si="2"/>
        <v>-0.72644979999998327</v>
      </c>
      <c r="X79" s="48">
        <v>0.5234783518435191</v>
      </c>
      <c r="Y79" s="38">
        <v>0.37847453868661818</v>
      </c>
      <c r="Z79" s="38">
        <v>0.2979843877135781</v>
      </c>
      <c r="AA79" s="38">
        <v>8.9646493269682492E-2</v>
      </c>
      <c r="AB79" s="39">
        <v>8.4006162001800978E-3</v>
      </c>
      <c r="AC79" s="34"/>
      <c r="AD79"/>
      <c r="AE79"/>
      <c r="AF79" s="4"/>
      <c r="AG79" s="4"/>
      <c r="AH79"/>
      <c r="AI79" s="16"/>
      <c r="AK79" s="16"/>
      <c r="AL79" s="17"/>
      <c r="AO79" s="17"/>
      <c r="AT79" s="16"/>
      <c r="AV79" s="16"/>
      <c r="AX79" s="16"/>
      <c r="BJ79" s="17"/>
    </row>
    <row r="80" spans="2:62" x14ac:dyDescent="0.2">
      <c r="B80" s="61" t="s">
        <v>269</v>
      </c>
      <c r="C80" s="56" t="s">
        <v>131</v>
      </c>
      <c r="D80" s="57" t="s">
        <v>205</v>
      </c>
      <c r="E80" s="130">
        <v>10.2222961868</v>
      </c>
      <c r="F80" s="84">
        <v>0.59213631030000013</v>
      </c>
      <c r="G80" s="135">
        <v>4.4745173451000007</v>
      </c>
      <c r="H80" s="38">
        <v>0.96818205229310184</v>
      </c>
      <c r="I80" s="39">
        <v>0.58888019646261924</v>
      </c>
      <c r="J80" s="31">
        <v>1.3237076134000001</v>
      </c>
      <c r="K80" s="21">
        <v>0.67990845628538099</v>
      </c>
      <c r="L80" s="22">
        <v>0.3200915437146189</v>
      </c>
      <c r="M80" s="33">
        <v>3.831934918</v>
      </c>
      <c r="N80" s="36" t="s">
        <v>56</v>
      </c>
      <c r="O80" s="21">
        <v>0.44458214647579775</v>
      </c>
      <c r="P80" s="21">
        <v>0.16665627955486781</v>
      </c>
      <c r="Q80" s="24"/>
      <c r="R80" s="38" t="s">
        <v>224</v>
      </c>
      <c r="S80" s="23"/>
      <c r="T80" s="23"/>
      <c r="U80" s="23" t="s">
        <v>224</v>
      </c>
      <c r="V80" s="24" t="s">
        <v>224</v>
      </c>
      <c r="W80" s="51" t="str">
        <f t="shared" si="2"/>
        <v/>
      </c>
      <c r="X80" s="47">
        <v>0.44594313050903489</v>
      </c>
      <c r="Y80" s="38">
        <v>0.31447405687990193</v>
      </c>
      <c r="Z80" s="38">
        <v>0.1783498945077493</v>
      </c>
      <c r="AA80" s="38">
        <v>0.21274058985740074</v>
      </c>
      <c r="AB80" s="39">
        <v>2.6842222753662388E-2</v>
      </c>
      <c r="AC80" s="34"/>
      <c r="AD80"/>
      <c r="AE80"/>
      <c r="AF80" s="4"/>
      <c r="AG80" s="4"/>
      <c r="AH80"/>
      <c r="AI80" s="16"/>
      <c r="AK80" s="16"/>
      <c r="AL80" s="17"/>
      <c r="AO80" s="17"/>
      <c r="AT80" s="16"/>
      <c r="AV80" s="16"/>
      <c r="AX80" s="16"/>
      <c r="BJ80" s="17"/>
    </row>
    <row r="81" spans="2:62" x14ac:dyDescent="0.2">
      <c r="B81" s="61" t="s">
        <v>270</v>
      </c>
      <c r="C81" s="56" t="s">
        <v>132</v>
      </c>
      <c r="D81" s="57" t="s">
        <v>203</v>
      </c>
      <c r="E81" s="130">
        <v>4.1511270429999998</v>
      </c>
      <c r="F81" s="84">
        <v>0.31001207079999998</v>
      </c>
      <c r="G81" s="135">
        <v>2.2508721754000001</v>
      </c>
      <c r="H81" s="38">
        <v>0.32301214820019497</v>
      </c>
      <c r="I81" s="39">
        <v>0.1503066765204891</v>
      </c>
      <c r="J81" s="31"/>
      <c r="K81" s="21"/>
      <c r="L81" s="22"/>
      <c r="M81" s="33">
        <v>1.5902427967999999</v>
      </c>
      <c r="N81" s="36" t="s">
        <v>221</v>
      </c>
      <c r="O81" s="21">
        <v>0.42199660841123704</v>
      </c>
      <c r="P81" s="21">
        <v>0.16166141383979801</v>
      </c>
      <c r="Q81" s="24">
        <v>2.2793242</v>
      </c>
      <c r="R81" s="38">
        <v>5.4908562816539182E-4</v>
      </c>
      <c r="S81" s="23"/>
      <c r="T81" s="23"/>
      <c r="U81" s="23" t="s">
        <v>224</v>
      </c>
      <c r="V81" s="24" t="s">
        <v>224</v>
      </c>
      <c r="W81" s="51" t="str">
        <f t="shared" si="2"/>
        <v/>
      </c>
      <c r="X81" s="47">
        <v>0.13389818629704298</v>
      </c>
      <c r="Y81" s="38">
        <v>0.34065614769505087</v>
      </c>
      <c r="Z81" s="38">
        <v>8.5781715201911246E-2</v>
      </c>
      <c r="AA81" s="38">
        <v>0.20932562084743817</v>
      </c>
      <c r="AB81" s="39">
        <v>0.3161200451604681</v>
      </c>
      <c r="AC81" s="34"/>
      <c r="AD81"/>
      <c r="AE81"/>
      <c r="AF81" s="4"/>
      <c r="AG81" s="4"/>
      <c r="AH81"/>
      <c r="AI81" s="16"/>
      <c r="AK81" s="16"/>
      <c r="AL81" s="17"/>
      <c r="AO81" s="17"/>
      <c r="AT81" s="16"/>
      <c r="AV81" s="16"/>
      <c r="AX81" s="16"/>
      <c r="BJ81" s="17"/>
    </row>
    <row r="82" spans="2:62" x14ac:dyDescent="0.2">
      <c r="B82" s="61" t="s">
        <v>133</v>
      </c>
      <c r="C82" s="56" t="s">
        <v>134</v>
      </c>
      <c r="D82" s="57" t="s">
        <v>202</v>
      </c>
      <c r="E82" s="130">
        <v>3.0999356786999996</v>
      </c>
      <c r="F82" s="84">
        <v>0</v>
      </c>
      <c r="G82" s="135">
        <v>0.63331350210000004</v>
      </c>
      <c r="H82" s="38">
        <v>1.2307857442093843E-2</v>
      </c>
      <c r="I82" s="39">
        <v>0.20643962202996902</v>
      </c>
      <c r="J82" s="31">
        <v>1.1569189254000001</v>
      </c>
      <c r="K82" s="21">
        <v>5.9804755960819033E-3</v>
      </c>
      <c r="L82" s="22">
        <v>0.99401952440391805</v>
      </c>
      <c r="M82" s="33">
        <v>1.3097032512</v>
      </c>
      <c r="N82" s="36" t="s">
        <v>215</v>
      </c>
      <c r="O82" s="21">
        <v>0.34356495075332677</v>
      </c>
      <c r="P82" s="21">
        <v>0.14515402241787811</v>
      </c>
      <c r="Q82" s="24">
        <v>5.01302E-2</v>
      </c>
      <c r="R82" s="38">
        <v>1.6171367794644944E-5</v>
      </c>
      <c r="S82" s="23">
        <v>0</v>
      </c>
      <c r="T82" s="23"/>
      <c r="U82" s="23">
        <v>0</v>
      </c>
      <c r="V82" s="24">
        <v>0</v>
      </c>
      <c r="W82" s="51">
        <f t="shared" si="2"/>
        <v>5.01302E-2</v>
      </c>
      <c r="X82" s="48">
        <v>0.6716174386862539</v>
      </c>
      <c r="Y82" s="38">
        <v>0.2230471359893226</v>
      </c>
      <c r="Z82" s="38">
        <v>7.0043057571313211E-2</v>
      </c>
      <c r="AA82" s="38">
        <v>0.10227872006272801</v>
      </c>
      <c r="AB82" s="39">
        <v>3.0567052616955479E-3</v>
      </c>
      <c r="AC82" s="34"/>
      <c r="AD82"/>
      <c r="AE82"/>
      <c r="AF82" s="4"/>
      <c r="AG82" s="4"/>
      <c r="AH82"/>
      <c r="AI82" s="16"/>
      <c r="AK82" s="16"/>
      <c r="AL82" s="17"/>
      <c r="AO82" s="17"/>
      <c r="AT82" s="16"/>
      <c r="AV82" s="16"/>
      <c r="AX82" s="16"/>
      <c r="BJ82" s="17"/>
    </row>
    <row r="83" spans="2:62" x14ac:dyDescent="0.2">
      <c r="B83" s="61" t="s">
        <v>135</v>
      </c>
      <c r="C83" s="56" t="s">
        <v>136</v>
      </c>
      <c r="D83" s="57" t="s">
        <v>205</v>
      </c>
      <c r="E83" s="130">
        <v>2.9820680181000001</v>
      </c>
      <c r="F83" s="84">
        <v>0.43813772369999993</v>
      </c>
      <c r="G83" s="135">
        <v>2.1193155122</v>
      </c>
      <c r="H83" s="38">
        <v>0.92296813624011564</v>
      </c>
      <c r="I83" s="39">
        <v>0.51582644072698214</v>
      </c>
      <c r="J83" s="31"/>
      <c r="K83" s="21"/>
      <c r="L83" s="22"/>
      <c r="M83" s="33">
        <v>0.42461478219999993</v>
      </c>
      <c r="N83" s="36" t="s">
        <v>56</v>
      </c>
      <c r="O83" s="21">
        <v>0.53678198417652734</v>
      </c>
      <c r="P83" s="21">
        <v>7.6432047799238623E-2</v>
      </c>
      <c r="Q83" s="24"/>
      <c r="R83" s="38" t="s">
        <v>224</v>
      </c>
      <c r="S83" s="23"/>
      <c r="T83" s="23"/>
      <c r="U83" s="23" t="s">
        <v>224</v>
      </c>
      <c r="V83" s="24" t="s">
        <v>224</v>
      </c>
      <c r="W83" s="51" t="str">
        <f t="shared" si="2"/>
        <v/>
      </c>
      <c r="X83" s="47">
        <v>0.40122107672212587</v>
      </c>
      <c r="Y83" s="38">
        <v>0.24583808062915488</v>
      </c>
      <c r="Z83" s="38">
        <v>9.7793987186617082E-2</v>
      </c>
      <c r="AA83" s="38">
        <v>0.28853480501501977</v>
      </c>
      <c r="AB83" s="39">
        <v>6.440603763369955E-2</v>
      </c>
      <c r="AC83" s="34"/>
      <c r="AD83"/>
      <c r="AE83"/>
      <c r="AF83" s="4"/>
      <c r="AG83" s="4"/>
      <c r="AH83"/>
      <c r="AI83" s="16"/>
      <c r="AK83" s="16"/>
      <c r="AL83" s="17"/>
      <c r="AO83" s="17"/>
      <c r="AT83" s="16"/>
      <c r="AV83" s="16"/>
      <c r="AX83" s="16"/>
      <c r="BJ83" s="17"/>
    </row>
    <row r="84" spans="2:62" x14ac:dyDescent="0.2">
      <c r="B84" s="61" t="s">
        <v>137</v>
      </c>
      <c r="C84" s="56" t="s">
        <v>138</v>
      </c>
      <c r="D84" s="57" t="s">
        <v>202</v>
      </c>
      <c r="E84" s="130">
        <v>5.1217733696000005</v>
      </c>
      <c r="F84" s="84">
        <v>0.48550910760000004</v>
      </c>
      <c r="G84" s="135">
        <v>3.7556051378000004</v>
      </c>
      <c r="H84" s="38">
        <v>0.75180954820878243</v>
      </c>
      <c r="I84" s="39">
        <v>0.54463847619887551</v>
      </c>
      <c r="J84" s="31">
        <v>0.18295496459999999</v>
      </c>
      <c r="K84" s="21">
        <v>0</v>
      </c>
      <c r="L84" s="22">
        <v>1</v>
      </c>
      <c r="M84" s="33">
        <v>0.69770415959999998</v>
      </c>
      <c r="N84" s="36" t="s">
        <v>56</v>
      </c>
      <c r="O84" s="21">
        <v>0.32311850015233878</v>
      </c>
      <c r="P84" s="21">
        <v>4.401622354829153E-2</v>
      </c>
      <c r="Q84" s="24"/>
      <c r="R84" s="38" t="s">
        <v>224</v>
      </c>
      <c r="S84" s="23"/>
      <c r="T84" s="23"/>
      <c r="U84" s="23" t="s">
        <v>224</v>
      </c>
      <c r="V84" s="24" t="s">
        <v>224</v>
      </c>
      <c r="W84" s="51" t="str">
        <f t="shared" si="2"/>
        <v/>
      </c>
      <c r="X84" s="47">
        <v>0.40742735074212816</v>
      </c>
      <c r="Y84" s="38">
        <v>0.18569689238713477</v>
      </c>
      <c r="Z84" s="38">
        <v>6.170100896561817E-2</v>
      </c>
      <c r="AA84" s="38">
        <v>0.27017498448676081</v>
      </c>
      <c r="AB84" s="39">
        <v>0.13670077238397629</v>
      </c>
      <c r="AC84" s="34"/>
      <c r="AD84"/>
      <c r="AE84"/>
      <c r="AF84" s="4"/>
      <c r="AG84" s="4"/>
      <c r="AH84"/>
      <c r="AI84" s="16"/>
      <c r="AK84" s="16"/>
      <c r="AL84" s="17"/>
      <c r="AO84" s="17"/>
      <c r="AT84" s="16"/>
      <c r="AV84" s="16"/>
      <c r="AX84" s="16"/>
      <c r="BJ84" s="17"/>
    </row>
    <row r="85" spans="2:62" x14ac:dyDescent="0.2">
      <c r="B85" s="61" t="s">
        <v>139</v>
      </c>
      <c r="C85" s="56" t="s">
        <v>140</v>
      </c>
      <c r="D85" s="57" t="s">
        <v>203</v>
      </c>
      <c r="E85" s="130">
        <v>43.270275268800006</v>
      </c>
      <c r="F85" s="84">
        <v>3.2665560291999998</v>
      </c>
      <c r="G85" s="135">
        <v>16.9920367181</v>
      </c>
      <c r="H85" s="38">
        <v>0.4472196019683341</v>
      </c>
      <c r="I85" s="39">
        <v>0.69085800650518125</v>
      </c>
      <c r="J85" s="31">
        <v>17.842670613199999</v>
      </c>
      <c r="K85" s="21">
        <v>0.9171817579759165</v>
      </c>
      <c r="L85" s="22">
        <v>8.2818242024083499E-2</v>
      </c>
      <c r="M85" s="33">
        <v>5.1690119082999999</v>
      </c>
      <c r="N85" s="36" t="s">
        <v>56</v>
      </c>
      <c r="O85" s="21">
        <v>0.83028073092822052</v>
      </c>
      <c r="P85" s="21">
        <v>9.9184277399190682E-2</v>
      </c>
      <c r="Q85" s="24">
        <v>144.53229999999999</v>
      </c>
      <c r="R85" s="38">
        <v>3.3402214130173304E-3</v>
      </c>
      <c r="S85" s="23">
        <v>11</v>
      </c>
      <c r="T85" s="23"/>
      <c r="U85" s="23">
        <v>11</v>
      </c>
      <c r="V85" s="24">
        <v>11.7326</v>
      </c>
      <c r="W85" s="51">
        <f t="shared" si="2"/>
        <v>132.7997</v>
      </c>
      <c r="X85" s="48">
        <v>0.63049320657461283</v>
      </c>
      <c r="Y85" s="38">
        <v>0.17396472935697568</v>
      </c>
      <c r="Z85" s="38">
        <v>0.11267509827156899</v>
      </c>
      <c r="AA85" s="38">
        <v>0.15454535995270868</v>
      </c>
      <c r="AB85" s="39">
        <v>4.0996704115702651E-2</v>
      </c>
      <c r="AC85" s="34"/>
      <c r="AD85"/>
      <c r="AE85"/>
      <c r="AF85" s="4"/>
      <c r="AG85" s="4"/>
      <c r="AH85"/>
      <c r="AI85" s="16"/>
      <c r="AK85" s="16"/>
      <c r="AL85" s="17"/>
      <c r="AO85" s="17"/>
      <c r="AT85" s="16"/>
      <c r="AV85" s="16"/>
      <c r="AX85" s="16"/>
      <c r="BJ85" s="17"/>
    </row>
    <row r="86" spans="2:62" x14ac:dyDescent="0.2">
      <c r="B86" s="61" t="s">
        <v>141</v>
      </c>
      <c r="C86" s="56" t="s">
        <v>142</v>
      </c>
      <c r="D86" s="57" t="s">
        <v>202</v>
      </c>
      <c r="E86" s="130">
        <v>6.8918635084999993</v>
      </c>
      <c r="F86" s="84">
        <v>0.17300968990000004</v>
      </c>
      <c r="G86" s="135">
        <v>5.5497761114999999</v>
      </c>
      <c r="H86" s="38">
        <v>0.19273946559456626</v>
      </c>
      <c r="I86" s="39">
        <v>0.1547588937861937</v>
      </c>
      <c r="J86" s="31">
        <v>1.8221917399999999E-2</v>
      </c>
      <c r="K86" s="21">
        <v>0</v>
      </c>
      <c r="L86" s="22">
        <v>1</v>
      </c>
      <c r="M86" s="33">
        <v>1.1508557897</v>
      </c>
      <c r="N86" s="36" t="s">
        <v>66</v>
      </c>
      <c r="O86" s="21">
        <v>0.27398393684250844</v>
      </c>
      <c r="P86" s="21">
        <v>4.5751921756881669E-2</v>
      </c>
      <c r="Q86" s="24">
        <v>36.486252799999995</v>
      </c>
      <c r="R86" s="38">
        <v>5.2941055427171623E-3</v>
      </c>
      <c r="S86" s="23">
        <v>34</v>
      </c>
      <c r="T86" s="23"/>
      <c r="U86" s="23">
        <v>34</v>
      </c>
      <c r="V86" s="24">
        <v>36.264400000000002</v>
      </c>
      <c r="W86" s="51">
        <f t="shared" si="2"/>
        <v>0.22185279999999352</v>
      </c>
      <c r="X86" s="47">
        <v>0.31385455670122259</v>
      </c>
      <c r="Y86" s="38">
        <v>0.17113673530733128</v>
      </c>
      <c r="Z86" s="38">
        <v>7.2547655629358436E-3</v>
      </c>
      <c r="AA86" s="38">
        <v>0.21733753255830024</v>
      </c>
      <c r="AB86" s="39">
        <v>0.29767117543314586</v>
      </c>
      <c r="AC86" s="34"/>
      <c r="AD86"/>
      <c r="AE86"/>
      <c r="AF86" s="4"/>
      <c r="AG86" s="4"/>
      <c r="AH86"/>
      <c r="AI86" s="16"/>
      <c r="AK86" s="16"/>
      <c r="AL86" s="17"/>
      <c r="AO86" s="17"/>
      <c r="AT86" s="16"/>
      <c r="AV86" s="16"/>
      <c r="AX86" s="16"/>
      <c r="BJ86" s="17"/>
    </row>
    <row r="87" spans="2:62" x14ac:dyDescent="0.2">
      <c r="B87" s="61" t="s">
        <v>143</v>
      </c>
      <c r="C87" s="56" t="s">
        <v>144</v>
      </c>
      <c r="D87" s="57" t="s">
        <v>203</v>
      </c>
      <c r="E87" s="130">
        <v>8.2989474775999987</v>
      </c>
      <c r="F87" s="84">
        <v>0.34174737129999999</v>
      </c>
      <c r="G87" s="135">
        <v>6.9813109593</v>
      </c>
      <c r="H87" s="38">
        <v>0.96032908409113904</v>
      </c>
      <c r="I87" s="39">
        <v>0.56732471768521409</v>
      </c>
      <c r="J87" s="31"/>
      <c r="K87" s="21">
        <v>0</v>
      </c>
      <c r="L87" s="22">
        <v>1</v>
      </c>
      <c r="M87" s="33">
        <v>0.9758454164</v>
      </c>
      <c r="N87" s="36" t="s">
        <v>210</v>
      </c>
      <c r="O87" s="21">
        <v>0.34669311195629243</v>
      </c>
      <c r="P87" s="21">
        <v>4.0766480943899119E-2</v>
      </c>
      <c r="Q87" s="24"/>
      <c r="R87" s="38" t="s">
        <v>224</v>
      </c>
      <c r="S87" s="23"/>
      <c r="T87" s="23"/>
      <c r="U87" s="23" t="s">
        <v>224</v>
      </c>
      <c r="V87" s="24" t="s">
        <v>224</v>
      </c>
      <c r="W87" s="51" t="str">
        <f t="shared" si="2"/>
        <v/>
      </c>
      <c r="X87" s="47">
        <v>0.48086716830979176</v>
      </c>
      <c r="Y87" s="38">
        <v>0.2414067877080861</v>
      </c>
      <c r="Z87" s="38">
        <v>6.3286107234399161E-2</v>
      </c>
      <c r="AA87" s="38">
        <v>0.26598937983731341</v>
      </c>
      <c r="AB87" s="39">
        <v>1.1736664144809016E-2</v>
      </c>
      <c r="AC87" s="34"/>
      <c r="AD87"/>
      <c r="AE87"/>
      <c r="AF87" s="4"/>
      <c r="AG87" s="4"/>
      <c r="AH87"/>
      <c r="AI87" s="16"/>
      <c r="AK87" s="16"/>
      <c r="AL87" s="17"/>
      <c r="AO87" s="17"/>
      <c r="AT87" s="16"/>
      <c r="AV87" s="16"/>
      <c r="AX87" s="16"/>
      <c r="BJ87" s="17"/>
    </row>
    <row r="88" spans="2:62" x14ac:dyDescent="0.2">
      <c r="B88" s="61" t="s">
        <v>145</v>
      </c>
      <c r="C88" s="56" t="s">
        <v>146</v>
      </c>
      <c r="D88" s="57" t="s">
        <v>205</v>
      </c>
      <c r="E88" s="130">
        <v>99.134894480100002</v>
      </c>
      <c r="F88" s="84">
        <v>7.6153102929000012</v>
      </c>
      <c r="G88" s="135">
        <v>36.143827620400003</v>
      </c>
      <c r="H88" s="38">
        <v>0.26013878282479325</v>
      </c>
      <c r="I88" s="39">
        <v>0.41295461614904672</v>
      </c>
      <c r="J88" s="31">
        <v>18.469223</v>
      </c>
      <c r="K88" s="21">
        <v>0.44939627400676252</v>
      </c>
      <c r="L88" s="22">
        <v>0.55060372599323748</v>
      </c>
      <c r="M88" s="33">
        <v>36.9065335668</v>
      </c>
      <c r="N88" s="36" t="s">
        <v>56</v>
      </c>
      <c r="O88" s="21">
        <v>0.67195335443556392</v>
      </c>
      <c r="P88" s="21">
        <v>0.2501588281387454</v>
      </c>
      <c r="Q88" s="24">
        <v>1169.9076762</v>
      </c>
      <c r="R88" s="38">
        <v>1.180116932928035E-2</v>
      </c>
      <c r="S88" s="23">
        <v>847</v>
      </c>
      <c r="T88" s="23">
        <v>108</v>
      </c>
      <c r="U88" s="23">
        <v>955</v>
      </c>
      <c r="V88" s="24">
        <v>1018.603</v>
      </c>
      <c r="W88" s="51">
        <f t="shared" si="2"/>
        <v>151.30467620000002</v>
      </c>
      <c r="X88" s="47">
        <v>0.38750559774602922</v>
      </c>
      <c r="Y88" s="38">
        <v>0.38825135409173739</v>
      </c>
      <c r="Z88" s="38">
        <v>0.29013887480024492</v>
      </c>
      <c r="AA88" s="38">
        <v>0.14572668592549873</v>
      </c>
      <c r="AB88" s="39">
        <v>7.8516362236734777E-2</v>
      </c>
      <c r="AC88" s="34"/>
      <c r="AD88"/>
      <c r="AE88"/>
      <c r="AF88" s="4"/>
      <c r="AG88" s="4"/>
      <c r="AH88"/>
      <c r="AI88" s="16"/>
      <c r="AK88" s="16"/>
      <c r="AL88" s="17"/>
      <c r="AO88" s="17"/>
      <c r="AT88" s="16"/>
      <c r="AV88" s="16"/>
      <c r="AX88" s="16"/>
      <c r="BJ88" s="17"/>
    </row>
    <row r="89" spans="2:62" x14ac:dyDescent="0.2">
      <c r="B89" s="61" t="s">
        <v>147</v>
      </c>
      <c r="C89" s="56" t="s">
        <v>148</v>
      </c>
      <c r="D89" s="57" t="s">
        <v>204</v>
      </c>
      <c r="E89" s="130">
        <v>40.698849490799994</v>
      </c>
      <c r="F89" s="84">
        <v>0</v>
      </c>
      <c r="G89" s="135">
        <v>8.9174256081000003</v>
      </c>
      <c r="H89" s="38">
        <v>2.325868441353799E-3</v>
      </c>
      <c r="I89" s="39">
        <v>0.54499271578846242</v>
      </c>
      <c r="J89" s="31">
        <v>31.063550620000001</v>
      </c>
      <c r="K89" s="21">
        <v>1</v>
      </c>
      <c r="L89" s="22">
        <v>0</v>
      </c>
      <c r="M89" s="33">
        <v>0.71787326270000018</v>
      </c>
      <c r="N89" s="36" t="s">
        <v>216</v>
      </c>
      <c r="O89" s="21">
        <v>0.66535622458418098</v>
      </c>
      <c r="P89" s="21">
        <v>1.1735993763361081E-2</v>
      </c>
      <c r="Q89" s="24">
        <v>477.64144379999999</v>
      </c>
      <c r="R89" s="38">
        <v>1.1735993763361081E-2</v>
      </c>
      <c r="S89" s="23">
        <v>143</v>
      </c>
      <c r="T89" s="23"/>
      <c r="U89" s="23">
        <v>143</v>
      </c>
      <c r="V89" s="24">
        <v>152.52379999999999</v>
      </c>
      <c r="W89" s="51">
        <f t="shared" ref="W89:W120" si="3">IF(V89&lt;&gt;"",Q89-V89,"")</f>
        <v>325.1176438</v>
      </c>
      <c r="X89" s="48">
        <v>0.88121535588388533</v>
      </c>
      <c r="Y89" s="38">
        <v>5.2724818002166593E-2</v>
      </c>
      <c r="Z89" s="38">
        <v>6.7737750685635178E-3</v>
      </c>
      <c r="AA89" s="38">
        <v>4.4196711573053438E-2</v>
      </c>
      <c r="AB89" s="39">
        <v>2.1863114540894853E-2</v>
      </c>
      <c r="AC89" s="34"/>
      <c r="AD89"/>
      <c r="AE89"/>
      <c r="AF89" s="4"/>
      <c r="AG89" s="4"/>
      <c r="AH89"/>
      <c r="AI89" s="16"/>
      <c r="AK89" s="16"/>
      <c r="AL89" s="17"/>
      <c r="AO89" s="17"/>
      <c r="AT89" s="16"/>
      <c r="AV89" s="16"/>
      <c r="AX89" s="16"/>
      <c r="BJ89" s="17"/>
    </row>
    <row r="90" spans="2:62" x14ac:dyDescent="0.2">
      <c r="B90" s="61" t="s">
        <v>271</v>
      </c>
      <c r="C90" s="56" t="s">
        <v>149</v>
      </c>
      <c r="D90" s="57" t="s">
        <v>203</v>
      </c>
      <c r="E90" s="130">
        <v>62.610465871499997</v>
      </c>
      <c r="F90" s="84">
        <v>0</v>
      </c>
      <c r="G90" s="135">
        <v>25.394789915499999</v>
      </c>
      <c r="H90" s="38">
        <v>5.0629599980082573E-3</v>
      </c>
      <c r="I90" s="39">
        <v>0.41931864903913069</v>
      </c>
      <c r="J90" s="31">
        <v>27.551241374700002</v>
      </c>
      <c r="K90" s="21">
        <v>0.98574071195351798</v>
      </c>
      <c r="L90" s="22">
        <v>1.4259288046481999E-2</v>
      </c>
      <c r="M90" s="33">
        <v>9.6644345813000001</v>
      </c>
      <c r="N90" s="36" t="s">
        <v>210</v>
      </c>
      <c r="O90" s="21">
        <v>0.8011352022167163</v>
      </c>
      <c r="P90" s="21">
        <v>0.12366173362278655</v>
      </c>
      <c r="Q90" s="24">
        <v>89.076032400000003</v>
      </c>
      <c r="R90" s="38">
        <v>1.4227019582128205E-3</v>
      </c>
      <c r="S90" s="23">
        <v>82</v>
      </c>
      <c r="T90" s="23"/>
      <c r="U90" s="23">
        <v>82</v>
      </c>
      <c r="V90" s="24">
        <v>87.461200000000005</v>
      </c>
      <c r="W90" s="51">
        <f t="shared" si="3"/>
        <v>1.6148323999999974</v>
      </c>
      <c r="X90" s="48">
        <v>0.77258221289528195</v>
      </c>
      <c r="Y90" s="38">
        <v>0.11861379220695902</v>
      </c>
      <c r="Z90" s="38">
        <v>2.9876513310636153E-2</v>
      </c>
      <c r="AA90" s="38">
        <v>0.10685076050159606</v>
      </c>
      <c r="AB90" s="39">
        <v>1.9532343961629148E-3</v>
      </c>
      <c r="AC90" s="34"/>
      <c r="AD90"/>
      <c r="AE90"/>
      <c r="AF90" s="4"/>
      <c r="AG90" s="4"/>
      <c r="AH90"/>
      <c r="AI90" s="16"/>
      <c r="AK90" s="16"/>
      <c r="AL90" s="17"/>
      <c r="AO90" s="17"/>
      <c r="AT90" s="16"/>
      <c r="AV90" s="16"/>
      <c r="AX90" s="16"/>
      <c r="BJ90" s="17"/>
    </row>
    <row r="91" spans="2:62" x14ac:dyDescent="0.2">
      <c r="B91" s="62" t="s">
        <v>272</v>
      </c>
      <c r="C91" s="56" t="s">
        <v>150</v>
      </c>
      <c r="D91" s="57" t="s">
        <v>202</v>
      </c>
      <c r="E91" s="130">
        <v>7.0974726731999995</v>
      </c>
      <c r="F91" s="84">
        <v>0.35027807980000009</v>
      </c>
      <c r="G91" s="135">
        <v>3.1590286979999997</v>
      </c>
      <c r="H91" s="38">
        <v>0.15935243127696336</v>
      </c>
      <c r="I91" s="39">
        <v>0.15527853063379449</v>
      </c>
      <c r="J91" s="31">
        <v>0.58025311720000006</v>
      </c>
      <c r="K91" s="21">
        <v>0.861692915003611</v>
      </c>
      <c r="L91" s="22">
        <v>0.13830708499638888</v>
      </c>
      <c r="M91" s="33">
        <v>3.0079127781999997</v>
      </c>
      <c r="N91" s="36" t="s">
        <v>213</v>
      </c>
      <c r="O91" s="21">
        <v>0.44813334009194244</v>
      </c>
      <c r="P91" s="21">
        <v>0.18991915320644109</v>
      </c>
      <c r="Q91" s="24">
        <v>4.8732953999999999</v>
      </c>
      <c r="R91" s="38">
        <v>6.8662404554251045E-4</v>
      </c>
      <c r="S91" s="23">
        <v>5</v>
      </c>
      <c r="T91" s="23"/>
      <c r="U91" s="23">
        <v>5</v>
      </c>
      <c r="V91" s="24">
        <v>5.3330000000000002</v>
      </c>
      <c r="W91" s="51">
        <f t="shared" si="3"/>
        <v>-0.45970460000000024</v>
      </c>
      <c r="X91" s="47">
        <v>0.3855850773353281</v>
      </c>
      <c r="Y91" s="38">
        <v>0.46801241667749882</v>
      </c>
      <c r="Z91" s="38">
        <v>0.18919769775688441</v>
      </c>
      <c r="AA91" s="38">
        <v>0.13908968310079778</v>
      </c>
      <c r="AB91" s="39">
        <v>7.3128228863753204E-3</v>
      </c>
      <c r="AC91" s="34"/>
      <c r="AD91"/>
      <c r="AE91"/>
      <c r="AF91" s="4"/>
      <c r="AG91" s="4"/>
      <c r="AH91"/>
      <c r="AI91" s="16"/>
      <c r="AK91" s="16"/>
      <c r="AL91" s="17"/>
      <c r="AO91" s="17"/>
      <c r="AT91" s="16"/>
      <c r="AV91" s="16"/>
      <c r="AX91" s="16"/>
      <c r="BJ91" s="17"/>
    </row>
    <row r="92" spans="2:62" x14ac:dyDescent="0.2">
      <c r="B92" s="61" t="s">
        <v>151</v>
      </c>
      <c r="C92" s="56" t="s">
        <v>152</v>
      </c>
      <c r="D92" s="57" t="s">
        <v>203</v>
      </c>
      <c r="E92" s="130">
        <v>12.7739653141</v>
      </c>
      <c r="F92" s="84">
        <v>0</v>
      </c>
      <c r="G92" s="135">
        <v>6.4602009929999999</v>
      </c>
      <c r="H92" s="38">
        <v>4.6658679741792976E-2</v>
      </c>
      <c r="I92" s="39">
        <v>0.13724402707604735</v>
      </c>
      <c r="J92" s="31">
        <v>6.0712361845</v>
      </c>
      <c r="K92" s="21">
        <v>0.99999651067766826</v>
      </c>
      <c r="L92" s="22">
        <v>3.4893223317657275E-6</v>
      </c>
      <c r="M92" s="33">
        <v>0.2425281366</v>
      </c>
      <c r="N92" s="36" t="s">
        <v>210</v>
      </c>
      <c r="O92" s="21">
        <v>0.48670622903717969</v>
      </c>
      <c r="P92" s="21">
        <v>9.2406666134991454E-3</v>
      </c>
      <c r="Q92" s="24">
        <v>5.6241817999999997</v>
      </c>
      <c r="R92" s="38">
        <v>4.4028472457115453E-4</v>
      </c>
      <c r="S92" s="23">
        <v>5</v>
      </c>
      <c r="T92" s="23"/>
      <c r="U92" s="23">
        <v>5</v>
      </c>
      <c r="V92" s="24">
        <v>5.3330000000000002</v>
      </c>
      <c r="W92" s="51">
        <f t="shared" si="3"/>
        <v>0.29118179999999949</v>
      </c>
      <c r="X92" s="48">
        <v>0.65462143933566497</v>
      </c>
      <c r="Y92" s="38">
        <v>9.3643962993199936E-2</v>
      </c>
      <c r="Z92" s="38">
        <v>3.9417844640943899E-3</v>
      </c>
      <c r="AA92" s="38">
        <v>7.7433905736238512E-2</v>
      </c>
      <c r="AB92" s="39">
        <v>0.1743006919348967</v>
      </c>
      <c r="AC92" s="34"/>
      <c r="AD92"/>
      <c r="AE92"/>
      <c r="AF92" s="4"/>
      <c r="AG92" s="4"/>
      <c r="AH92"/>
      <c r="AI92" s="16"/>
      <c r="AK92" s="16"/>
      <c r="AL92" s="17"/>
      <c r="AO92" s="17"/>
      <c r="AT92" s="16"/>
      <c r="AV92" s="16"/>
      <c r="AX92" s="16"/>
      <c r="BJ92" s="17"/>
    </row>
    <row r="93" spans="2:62" x14ac:dyDescent="0.2">
      <c r="B93" s="61" t="s">
        <v>153</v>
      </c>
      <c r="C93" s="56" t="s">
        <v>154</v>
      </c>
      <c r="D93" s="57" t="s">
        <v>204</v>
      </c>
      <c r="E93" s="130">
        <v>0.69728890530000009</v>
      </c>
      <c r="F93" s="84">
        <v>5.496384759999999E-2</v>
      </c>
      <c r="G93" s="135">
        <v>0.57845989500000006</v>
      </c>
      <c r="H93" s="38">
        <v>0.48325044210714035</v>
      </c>
      <c r="I93" s="39">
        <v>0.53978241894843682</v>
      </c>
      <c r="J93" s="31">
        <v>3.7449392599999999E-2</v>
      </c>
      <c r="K93" s="21">
        <v>0.18196576571444847</v>
      </c>
      <c r="L93" s="22">
        <v>0.81803423428555144</v>
      </c>
      <c r="M93" s="33">
        <v>2.6415770100000003E-2</v>
      </c>
      <c r="N93" s="36" t="s">
        <v>216</v>
      </c>
      <c r="O93" s="21">
        <v>0.94680954995137534</v>
      </c>
      <c r="P93" s="21">
        <v>3.5868494694088739E-2</v>
      </c>
      <c r="Q93" s="24">
        <v>25.010703399999997</v>
      </c>
      <c r="R93" s="38">
        <v>3.5868494694088739E-2</v>
      </c>
      <c r="S93" s="23">
        <v>11</v>
      </c>
      <c r="T93" s="23"/>
      <c r="U93" s="23">
        <v>11</v>
      </c>
      <c r="V93" s="24">
        <v>11.7326</v>
      </c>
      <c r="W93" s="51">
        <f t="shared" si="3"/>
        <v>13.278103399999997</v>
      </c>
      <c r="X93" s="48">
        <v>0.69793421283761836</v>
      </c>
      <c r="Y93" s="38">
        <v>0.11954569956517332</v>
      </c>
      <c r="Z93" s="38">
        <v>2.1761448229362778E-2</v>
      </c>
      <c r="AA93" s="38">
        <v>0.18252008759720811</v>
      </c>
      <c r="AB93" s="39">
        <v>5.3425348806591922E-18</v>
      </c>
      <c r="AC93" s="34"/>
      <c r="AD93"/>
      <c r="AE93"/>
      <c r="AF93" s="4"/>
      <c r="AG93" s="4"/>
      <c r="AH93"/>
      <c r="AI93" s="16"/>
      <c r="AK93" s="16"/>
      <c r="AL93" s="17"/>
      <c r="AO93" s="17"/>
      <c r="AT93" s="16"/>
      <c r="AV93" s="16"/>
      <c r="AX93" s="16"/>
      <c r="BJ93" s="17"/>
    </row>
    <row r="94" spans="2:62" x14ac:dyDescent="0.2">
      <c r="B94" s="61" t="s">
        <v>220</v>
      </c>
      <c r="C94" s="56" t="s">
        <v>155</v>
      </c>
      <c r="D94" s="57" t="s">
        <v>203</v>
      </c>
      <c r="E94" s="130">
        <v>136.08555078979998</v>
      </c>
      <c r="F94" s="84">
        <v>0</v>
      </c>
      <c r="G94" s="135">
        <v>9.5197271999999996E-3</v>
      </c>
      <c r="H94" s="38">
        <v>0</v>
      </c>
      <c r="I94" s="39">
        <v>0</v>
      </c>
      <c r="J94" s="31">
        <v>135.08889866249999</v>
      </c>
      <c r="K94" s="23">
        <v>0.32899078922935326</v>
      </c>
      <c r="L94" s="85">
        <v>0.67100921077064668</v>
      </c>
      <c r="M94" s="33">
        <v>0.98713240010000003</v>
      </c>
      <c r="N94" s="36" t="s">
        <v>217</v>
      </c>
      <c r="O94" s="21">
        <v>0.78749287655966982</v>
      </c>
      <c r="P94" s="21">
        <v>5.7122870781536736E-3</v>
      </c>
      <c r="Q94" s="24"/>
      <c r="R94" s="38" t="s">
        <v>224</v>
      </c>
      <c r="S94" s="23"/>
      <c r="T94" s="23"/>
      <c r="U94" s="23" t="s">
        <v>224</v>
      </c>
      <c r="V94" s="24" t="s">
        <v>224</v>
      </c>
      <c r="W94" s="51" t="str">
        <f t="shared" si="3"/>
        <v/>
      </c>
      <c r="X94" s="47">
        <v>0.32794879046295544</v>
      </c>
      <c r="Y94" s="38">
        <v>7.253763491942955E-3</v>
      </c>
      <c r="Z94" s="38">
        <v>0</v>
      </c>
      <c r="AA94" s="38">
        <v>0</v>
      </c>
      <c r="AB94" s="43">
        <v>0.66479744604510149</v>
      </c>
      <c r="AC94" s="34"/>
      <c r="AD94"/>
      <c r="AE94"/>
      <c r="AF94"/>
      <c r="AG94"/>
      <c r="AH94"/>
      <c r="AI94" s="16"/>
      <c r="AK94" s="16"/>
      <c r="AL94" s="17"/>
      <c r="AO94" s="17"/>
      <c r="AT94" s="16"/>
      <c r="AV94" s="16"/>
      <c r="AX94" s="16"/>
      <c r="BJ94" s="17"/>
    </row>
    <row r="95" spans="2:62" x14ac:dyDescent="0.2">
      <c r="B95" s="61" t="s">
        <v>273</v>
      </c>
      <c r="C95" s="56" t="s">
        <v>156</v>
      </c>
      <c r="D95" s="57" t="s">
        <v>202</v>
      </c>
      <c r="E95" s="130">
        <v>6.4510186832999992</v>
      </c>
      <c r="F95" s="84">
        <v>0.30647734970000001</v>
      </c>
      <c r="G95" s="135">
        <v>4.1352666436999996</v>
      </c>
      <c r="H95" s="38">
        <v>0.90894772227720089</v>
      </c>
      <c r="I95" s="39">
        <v>0.60695618748084335</v>
      </c>
      <c r="J95" s="31">
        <v>1.1744950000000001</v>
      </c>
      <c r="K95" s="21">
        <v>0.65100404854852512</v>
      </c>
      <c r="L95" s="22">
        <v>0.34899595145147488</v>
      </c>
      <c r="M95" s="33">
        <v>0.83477968989999995</v>
      </c>
      <c r="N95" s="36" t="s">
        <v>56</v>
      </c>
      <c r="O95" s="21">
        <v>0.39831434284156036</v>
      </c>
      <c r="P95" s="21">
        <v>5.1542979477143328E-2</v>
      </c>
      <c r="Q95" s="24"/>
      <c r="R95" s="38" t="s">
        <v>224</v>
      </c>
      <c r="S95" s="23"/>
      <c r="T95" s="23"/>
      <c r="U95" s="23" t="s">
        <v>224</v>
      </c>
      <c r="V95" s="24" t="s">
        <v>224</v>
      </c>
      <c r="W95" s="51" t="str">
        <f t="shared" si="3"/>
        <v/>
      </c>
      <c r="X95" s="47">
        <v>0.46420694729505441</v>
      </c>
      <c r="Y95" s="38">
        <v>0.17343816099467441</v>
      </c>
      <c r="Z95" s="38">
        <v>6.9149126791737486E-2</v>
      </c>
      <c r="AA95" s="38">
        <v>0.25588371146426325</v>
      </c>
      <c r="AB95" s="39">
        <v>0.10647118024600812</v>
      </c>
      <c r="AC95" s="34"/>
      <c r="AD95"/>
      <c r="AE95"/>
      <c r="AF95" s="4"/>
      <c r="AG95" s="4"/>
      <c r="AH95"/>
      <c r="AI95" s="16"/>
      <c r="AK95" s="16"/>
      <c r="AL95" s="17"/>
      <c r="AO95" s="17"/>
      <c r="AT95" s="16"/>
      <c r="AV95" s="16"/>
      <c r="AX95" s="16"/>
      <c r="BJ95" s="17"/>
    </row>
    <row r="96" spans="2:62" x14ac:dyDescent="0.2">
      <c r="B96" s="61" t="s">
        <v>157</v>
      </c>
      <c r="C96" s="56" t="s">
        <v>158</v>
      </c>
      <c r="D96" s="57" t="s">
        <v>205</v>
      </c>
      <c r="E96" s="130">
        <v>16.572636486700002</v>
      </c>
      <c r="F96" s="84">
        <v>1.3195994693000004</v>
      </c>
      <c r="G96" s="135">
        <v>2.3753813951999998</v>
      </c>
      <c r="H96" s="38">
        <v>0.24826697186046903</v>
      </c>
      <c r="I96" s="39">
        <v>7.9673484327999824E-2</v>
      </c>
      <c r="J96" s="31">
        <v>4.7267300536000008</v>
      </c>
      <c r="K96" s="21">
        <v>0</v>
      </c>
      <c r="L96" s="22">
        <v>1</v>
      </c>
      <c r="M96" s="33">
        <v>8.1509255685999999</v>
      </c>
      <c r="N96" s="36" t="s">
        <v>221</v>
      </c>
      <c r="O96" s="21">
        <v>0.26253214012203829</v>
      </c>
      <c r="P96" s="21">
        <v>0.12912127380681479</v>
      </c>
      <c r="Q96" s="24">
        <v>69.503922400000008</v>
      </c>
      <c r="R96" s="38">
        <v>4.1938965146420017E-3</v>
      </c>
      <c r="S96" s="23"/>
      <c r="T96" s="23">
        <v>359</v>
      </c>
      <c r="U96" s="23">
        <v>359</v>
      </c>
      <c r="V96" s="24">
        <v>382.90940000000001</v>
      </c>
      <c r="W96" s="51">
        <f t="shared" si="3"/>
        <v>-313.40547759999998</v>
      </c>
      <c r="X96" s="47">
        <v>0.18272185694256649</v>
      </c>
      <c r="Y96" s="38">
        <v>0.2548838443365975</v>
      </c>
      <c r="Z96" s="38">
        <v>6.8136120798632155E-2</v>
      </c>
      <c r="AA96" s="38">
        <v>0.31081030019132816</v>
      </c>
      <c r="AB96" s="39">
        <v>0.25158399852950775</v>
      </c>
      <c r="AC96" s="34"/>
      <c r="AD96"/>
      <c r="AE96"/>
      <c r="AF96" s="4"/>
      <c r="AG96" s="4"/>
      <c r="AH96"/>
      <c r="AI96" s="16"/>
      <c r="AK96" s="16"/>
      <c r="AL96" s="17"/>
      <c r="AO96" s="17"/>
      <c r="AT96" s="16"/>
      <c r="AV96" s="16"/>
      <c r="AX96" s="16"/>
      <c r="BJ96" s="17"/>
    </row>
    <row r="97" spans="2:62" x14ac:dyDescent="0.2">
      <c r="B97" s="61" t="s">
        <v>159</v>
      </c>
      <c r="C97" s="56" t="s">
        <v>160</v>
      </c>
      <c r="D97" s="57" t="s">
        <v>205</v>
      </c>
      <c r="E97" s="130">
        <v>15.5140357147</v>
      </c>
      <c r="F97" s="84">
        <v>0.99044054920000002</v>
      </c>
      <c r="G97" s="135">
        <v>6.6165427473000005</v>
      </c>
      <c r="H97" s="38">
        <v>0.7038701507067946</v>
      </c>
      <c r="I97" s="39">
        <v>0.48133364532096024</v>
      </c>
      <c r="J97" s="31">
        <v>4.8757652633999999</v>
      </c>
      <c r="K97" s="21">
        <v>0.84449799724950403</v>
      </c>
      <c r="L97" s="22">
        <v>0.15550200275049608</v>
      </c>
      <c r="M97" s="33">
        <v>3.0312871548000002</v>
      </c>
      <c r="N97" s="36" t="s">
        <v>56</v>
      </c>
      <c r="O97" s="21">
        <v>0.41215824014615055</v>
      </c>
      <c r="P97" s="21">
        <v>8.053159101059601E-2</v>
      </c>
      <c r="Q97" s="24">
        <v>13.414628199999999</v>
      </c>
      <c r="R97" s="38">
        <v>8.6467689302076626E-4</v>
      </c>
      <c r="S97" s="23"/>
      <c r="T97" s="23"/>
      <c r="U97" s="23" t="s">
        <v>224</v>
      </c>
      <c r="V97" s="24" t="s">
        <v>224</v>
      </c>
      <c r="W97" s="51" t="str">
        <f t="shared" si="3"/>
        <v/>
      </c>
      <c r="X97" s="48">
        <v>0.59445999910120795</v>
      </c>
      <c r="Y97" s="38">
        <v>0.17974600658353349</v>
      </c>
      <c r="Z97" s="38">
        <v>9.1305304402886728E-2</v>
      </c>
      <c r="AA97" s="38">
        <v>0.18547063109086903</v>
      </c>
      <c r="AB97" s="39">
        <v>4.0323363224389529E-2</v>
      </c>
      <c r="AC97" s="34"/>
      <c r="AD97"/>
      <c r="AE97"/>
      <c r="AF97" s="4"/>
      <c r="AG97" s="4"/>
      <c r="AH97"/>
      <c r="AI97" s="16"/>
      <c r="AK97" s="16"/>
      <c r="AL97" s="17"/>
      <c r="AO97" s="17"/>
      <c r="AT97" s="16"/>
      <c r="AV97" s="16"/>
      <c r="AX97" s="16"/>
      <c r="BJ97" s="17"/>
    </row>
    <row r="98" spans="2:62" x14ac:dyDescent="0.2">
      <c r="B98" s="61" t="s">
        <v>274</v>
      </c>
      <c r="C98" s="56" t="s">
        <v>161</v>
      </c>
      <c r="D98" s="57" t="s">
        <v>203</v>
      </c>
      <c r="E98" s="130">
        <v>0.18300151380000002</v>
      </c>
      <c r="F98" s="84">
        <v>2.8215218800000004E-2</v>
      </c>
      <c r="G98" s="135">
        <v>0.1319627062</v>
      </c>
      <c r="H98" s="38">
        <v>0.91968943116445423</v>
      </c>
      <c r="I98" s="39">
        <v>0.36220346842425383</v>
      </c>
      <c r="J98" s="31"/>
      <c r="K98" s="21"/>
      <c r="L98" s="22"/>
      <c r="M98" s="33">
        <v>2.2823588799999999E-2</v>
      </c>
      <c r="N98" s="36" t="s">
        <v>210</v>
      </c>
      <c r="O98" s="21">
        <v>0.82575045340809861</v>
      </c>
      <c r="P98" s="21">
        <v>0.10298597213024802</v>
      </c>
      <c r="Q98" s="24"/>
      <c r="R98" s="38" t="s">
        <v>224</v>
      </c>
      <c r="S98" s="23"/>
      <c r="T98" s="23"/>
      <c r="U98" s="23" t="s">
        <v>224</v>
      </c>
      <c r="V98" s="24" t="s">
        <v>224</v>
      </c>
      <c r="W98" s="51" t="str">
        <f t="shared" si="3"/>
        <v/>
      </c>
      <c r="X98" s="48">
        <v>0.53157957263411448</v>
      </c>
      <c r="Y98" s="38">
        <v>0.18041545546515583</v>
      </c>
      <c r="Z98" s="38">
        <v>3.7906667376649862E-2</v>
      </c>
      <c r="AA98" s="38">
        <v>0.2458757783224414</v>
      </c>
      <c r="AB98" s="39">
        <v>4.2129193578288565E-2</v>
      </c>
      <c r="AC98" s="34"/>
      <c r="AD98"/>
      <c r="AE98"/>
      <c r="AF98" s="4"/>
      <c r="AG98" s="4"/>
      <c r="AH98"/>
      <c r="AI98" s="16"/>
      <c r="AK98" s="16"/>
      <c r="AL98" s="17"/>
      <c r="AO98" s="17"/>
      <c r="AT98" s="16"/>
      <c r="AV98" s="16"/>
      <c r="AX98" s="16"/>
      <c r="BJ98" s="17"/>
    </row>
    <row r="99" spans="2:62" x14ac:dyDescent="0.2">
      <c r="B99" s="61" t="s">
        <v>162</v>
      </c>
      <c r="C99" s="56" t="s">
        <v>163</v>
      </c>
      <c r="D99" s="57" t="s">
        <v>202</v>
      </c>
      <c r="E99" s="130">
        <v>1.772590933</v>
      </c>
      <c r="F99" s="84">
        <v>0.49484630749999986</v>
      </c>
      <c r="G99" s="135">
        <v>0.8775832281</v>
      </c>
      <c r="H99" s="38">
        <v>0.92373486883414613</v>
      </c>
      <c r="I99" s="39">
        <v>0.33959193380099101</v>
      </c>
      <c r="J99" s="31">
        <v>0.16492999999999999</v>
      </c>
      <c r="K99" s="21">
        <v>0</v>
      </c>
      <c r="L99" s="22">
        <v>1</v>
      </c>
      <c r="M99" s="33">
        <v>0.23523139739999999</v>
      </c>
      <c r="N99" s="36" t="s">
        <v>56</v>
      </c>
      <c r="O99" s="21">
        <v>0.28716698513308242</v>
      </c>
      <c r="P99" s="21">
        <v>3.810844901800025E-2</v>
      </c>
      <c r="Q99" s="24"/>
      <c r="R99" s="38" t="s">
        <v>224</v>
      </c>
      <c r="S99" s="23"/>
      <c r="T99" s="23"/>
      <c r="U99" s="23" t="s">
        <v>224</v>
      </c>
      <c r="V99" s="24" t="s">
        <v>224</v>
      </c>
      <c r="W99" s="51" t="str">
        <f t="shared" si="3"/>
        <v/>
      </c>
      <c r="X99" s="47">
        <v>0.32357612021657617</v>
      </c>
      <c r="Y99" s="38">
        <v>0.23409726825177435</v>
      </c>
      <c r="Z99" s="38">
        <v>6.2533606657805232E-2</v>
      </c>
      <c r="AA99" s="38">
        <v>0.28820153884066774</v>
      </c>
      <c r="AB99" s="39">
        <v>0.15412507269098158</v>
      </c>
      <c r="AC99" s="34"/>
      <c r="AD99"/>
      <c r="AE99"/>
      <c r="AF99" s="4"/>
      <c r="AG99" s="4"/>
      <c r="AH99"/>
      <c r="AI99" s="16"/>
      <c r="AK99" s="16"/>
      <c r="AL99" s="17"/>
      <c r="AO99" s="17"/>
      <c r="AT99" s="16"/>
      <c r="AV99" s="16"/>
      <c r="AX99" s="16"/>
      <c r="BJ99" s="17"/>
    </row>
    <row r="100" spans="2:62" x14ac:dyDescent="0.2">
      <c r="B100" s="61" t="s">
        <v>164</v>
      </c>
      <c r="C100" s="56" t="s">
        <v>165</v>
      </c>
      <c r="D100" s="57" t="s">
        <v>202</v>
      </c>
      <c r="E100" s="130">
        <v>12.3757210156</v>
      </c>
      <c r="F100" s="84">
        <v>0.38221833020000007</v>
      </c>
      <c r="G100" s="135">
        <v>5.2329649377000003</v>
      </c>
      <c r="H100" s="38">
        <v>2.3295992014343743E-2</v>
      </c>
      <c r="I100" s="39">
        <v>0.1566091359879834</v>
      </c>
      <c r="J100" s="31">
        <v>6.4522899576000006</v>
      </c>
      <c r="K100" s="21">
        <v>0.99559691864645095</v>
      </c>
      <c r="L100" s="22">
        <v>4.4030813535489953E-3</v>
      </c>
      <c r="M100" s="33">
        <v>0.30824779010000003</v>
      </c>
      <c r="N100" s="36" t="s">
        <v>210</v>
      </c>
      <c r="O100" s="21">
        <v>0.41774000409938378</v>
      </c>
      <c r="P100" s="21">
        <v>1.0404842912803582E-2</v>
      </c>
      <c r="Q100" s="24">
        <v>96.277499599999999</v>
      </c>
      <c r="R100" s="38">
        <v>7.7795467010478882E-3</v>
      </c>
      <c r="S100" s="23">
        <v>77</v>
      </c>
      <c r="T100" s="23"/>
      <c r="U100" s="23">
        <v>77</v>
      </c>
      <c r="V100" s="24">
        <v>82.128199999999993</v>
      </c>
      <c r="W100" s="51">
        <f t="shared" si="3"/>
        <v>14.149299600000006</v>
      </c>
      <c r="X100" s="48">
        <v>0.68989277816350836</v>
      </c>
      <c r="Y100" s="38">
        <v>7.9843448019360025E-2</v>
      </c>
      <c r="Z100" s="38">
        <v>5.9353595385326155E-3</v>
      </c>
      <c r="AA100" s="38">
        <v>6.2726631125693974E-2</v>
      </c>
      <c r="AB100" s="39">
        <v>0.16753714269143752</v>
      </c>
      <c r="AC100" s="34"/>
      <c r="AD100"/>
      <c r="AE100"/>
      <c r="AF100" s="4"/>
      <c r="AG100" s="4"/>
      <c r="AH100"/>
      <c r="AI100" s="16"/>
      <c r="AK100" s="16"/>
      <c r="AL100" s="17"/>
      <c r="AO100" s="17"/>
      <c r="AT100" s="16"/>
      <c r="AV100" s="16"/>
      <c r="AX100" s="16"/>
      <c r="BJ100" s="17"/>
    </row>
    <row r="101" spans="2:62" x14ac:dyDescent="0.2">
      <c r="B101" s="61" t="s">
        <v>275</v>
      </c>
      <c r="C101" s="56" t="s">
        <v>166</v>
      </c>
      <c r="D101" s="57" t="s">
        <v>203</v>
      </c>
      <c r="E101" s="130">
        <v>22.898047924499998</v>
      </c>
      <c r="F101" s="84">
        <v>1.0457237992999999</v>
      </c>
      <c r="G101" s="135">
        <v>5.5399382936000006</v>
      </c>
      <c r="H101" s="38">
        <v>6.3008450004443925E-2</v>
      </c>
      <c r="I101" s="39">
        <v>0.37046586441632157</v>
      </c>
      <c r="J101" s="31">
        <v>8.7900184627999991</v>
      </c>
      <c r="K101" s="21">
        <v>0.92904814770988153</v>
      </c>
      <c r="L101" s="22">
        <v>7.0951852290118494E-2</v>
      </c>
      <c r="M101" s="33">
        <v>7.5223673688000003</v>
      </c>
      <c r="N101" s="36" t="s">
        <v>56</v>
      </c>
      <c r="O101" s="21">
        <v>0.30853710923855671</v>
      </c>
      <c r="P101" s="21">
        <v>0.10135927264422825</v>
      </c>
      <c r="Q101" s="24">
        <v>374.61765160000004</v>
      </c>
      <c r="R101" s="38">
        <v>1.6360244018843811E-2</v>
      </c>
      <c r="S101" s="23">
        <v>150</v>
      </c>
      <c r="T101" s="23">
        <v>48</v>
      </c>
      <c r="U101" s="23">
        <v>198</v>
      </c>
      <c r="V101" s="24">
        <v>211.18680000000001</v>
      </c>
      <c r="W101" s="51">
        <f t="shared" si="3"/>
        <v>163.43085160000004</v>
      </c>
      <c r="X101" s="48">
        <v>0.61421782954078974</v>
      </c>
      <c r="Y101" s="38">
        <v>0.18776960243019702</v>
      </c>
      <c r="Z101" s="38">
        <v>0.11010865731759249</v>
      </c>
      <c r="AA101" s="38">
        <v>0.12690370886474223</v>
      </c>
      <c r="AB101" s="39">
        <v>7.1108859164271079E-2</v>
      </c>
      <c r="AC101" s="34"/>
      <c r="AD101"/>
      <c r="AE101"/>
      <c r="AF101" s="4"/>
      <c r="AG101" s="4"/>
      <c r="AH101"/>
      <c r="AI101" s="16"/>
      <c r="AK101" s="16"/>
      <c r="AL101" s="17"/>
      <c r="AO101" s="17"/>
      <c r="AT101" s="16"/>
      <c r="AV101" s="16"/>
      <c r="AX101" s="16"/>
      <c r="BJ101" s="17"/>
    </row>
    <row r="102" spans="2:62" x14ac:dyDescent="0.2">
      <c r="B102" s="61" t="s">
        <v>276</v>
      </c>
      <c r="C102" s="56" t="s">
        <v>167</v>
      </c>
      <c r="D102" s="57" t="s">
        <v>205</v>
      </c>
      <c r="E102" s="130">
        <v>0.3427292381</v>
      </c>
      <c r="F102" s="84">
        <v>3.3631752900000006E-2</v>
      </c>
      <c r="G102" s="135">
        <v>5.1123046699999994E-2</v>
      </c>
      <c r="H102" s="38">
        <v>0.9353520532648536</v>
      </c>
      <c r="I102" s="39">
        <v>0.1163237957794664</v>
      </c>
      <c r="J102" s="31">
        <v>0.01</v>
      </c>
      <c r="K102" s="21">
        <v>0</v>
      </c>
      <c r="L102" s="22">
        <v>1</v>
      </c>
      <c r="M102" s="33">
        <v>0.24797443850000003</v>
      </c>
      <c r="N102" s="36" t="s">
        <v>32</v>
      </c>
      <c r="O102" s="21">
        <v>0.64053779478565087</v>
      </c>
      <c r="P102" s="21">
        <v>0.46344747498214689</v>
      </c>
      <c r="Q102" s="24"/>
      <c r="R102" s="38" t="s">
        <v>224</v>
      </c>
      <c r="S102" s="23"/>
      <c r="T102" s="23"/>
      <c r="U102" s="23" t="s">
        <v>224</v>
      </c>
      <c r="V102" s="24" t="s">
        <v>224</v>
      </c>
      <c r="W102" s="51" t="str">
        <f t="shared" si="3"/>
        <v/>
      </c>
      <c r="X102" s="47">
        <v>0.3305964218485421</v>
      </c>
      <c r="Y102" s="38">
        <v>4.8705418726363407E-2</v>
      </c>
      <c r="Z102" s="38">
        <v>7.351673155305276E-3</v>
      </c>
      <c r="AA102" s="42">
        <v>0.56747849628483449</v>
      </c>
      <c r="AB102" s="39">
        <v>5.3219663140260137E-2</v>
      </c>
      <c r="AC102" s="34"/>
      <c r="AD102"/>
      <c r="AE102"/>
      <c r="AF102" s="4"/>
      <c r="AG102" s="4"/>
      <c r="AH102"/>
      <c r="AI102" s="16"/>
      <c r="AK102" s="16"/>
      <c r="AL102" s="17"/>
      <c r="AO102" s="17"/>
      <c r="AT102" s="16"/>
      <c r="AV102" s="16"/>
      <c r="AX102" s="16"/>
      <c r="BJ102" s="17"/>
    </row>
    <row r="103" spans="2:62" x14ac:dyDescent="0.2">
      <c r="B103" s="61" t="s">
        <v>277</v>
      </c>
      <c r="C103" s="56" t="s">
        <v>168</v>
      </c>
      <c r="D103" s="57" t="s">
        <v>205</v>
      </c>
      <c r="E103" s="130">
        <v>2.3641153153000003</v>
      </c>
      <c r="F103" s="84">
        <v>0.10487048889999996</v>
      </c>
      <c r="G103" s="135">
        <v>0.88558508020000004</v>
      </c>
      <c r="H103" s="38">
        <v>2.6224470713480295E-2</v>
      </c>
      <c r="I103" s="39">
        <v>5.7236287793820629E-3</v>
      </c>
      <c r="J103" s="31">
        <v>0.8189870680000001</v>
      </c>
      <c r="K103" s="21">
        <v>0.82418883810751453</v>
      </c>
      <c r="L103" s="22">
        <v>0.17581116189248547</v>
      </c>
      <c r="M103" s="33">
        <v>0.5546726782000001</v>
      </c>
      <c r="N103" s="36" t="s">
        <v>56</v>
      </c>
      <c r="O103" s="21">
        <v>0.82872204394797244</v>
      </c>
      <c r="P103" s="21">
        <v>0.19443614811220372</v>
      </c>
      <c r="Q103" s="24"/>
      <c r="R103" s="38" t="s">
        <v>224</v>
      </c>
      <c r="S103" s="23"/>
      <c r="T103" s="23"/>
      <c r="U103" s="23" t="s">
        <v>224</v>
      </c>
      <c r="V103" s="24" t="s">
        <v>224</v>
      </c>
      <c r="W103" s="51" t="str">
        <f t="shared" si="3"/>
        <v/>
      </c>
      <c r="X103" s="48">
        <v>0.51230571281498938</v>
      </c>
      <c r="Y103" s="38">
        <v>0.35090447084530163</v>
      </c>
      <c r="Z103" s="38">
        <v>0.22273817887698871</v>
      </c>
      <c r="AA103" s="38">
        <v>0.13683793015178217</v>
      </c>
      <c r="AB103" s="39">
        <v>5.0424481741345986E-17</v>
      </c>
      <c r="AC103" s="34"/>
      <c r="AD103"/>
      <c r="AE103"/>
      <c r="AF103" s="4"/>
      <c r="AG103" s="4"/>
      <c r="AH103"/>
      <c r="AI103" s="16"/>
      <c r="AK103" s="16"/>
      <c r="AL103" s="17"/>
      <c r="AO103" s="17"/>
      <c r="AT103" s="16"/>
      <c r="AV103" s="16"/>
      <c r="AX103" s="16"/>
      <c r="BJ103" s="17"/>
    </row>
    <row r="104" spans="2:62" x14ac:dyDescent="0.2">
      <c r="B104" s="61" t="s">
        <v>169</v>
      </c>
      <c r="C104" s="56" t="s">
        <v>170</v>
      </c>
      <c r="D104" s="57" t="s">
        <v>204</v>
      </c>
      <c r="E104" s="130">
        <v>0.86215458150000013</v>
      </c>
      <c r="F104" s="84">
        <v>0.10447123580000002</v>
      </c>
      <c r="G104" s="135">
        <v>0.49713391010000013</v>
      </c>
      <c r="H104" s="38">
        <v>7.4187305775583218E-2</v>
      </c>
      <c r="I104" s="39">
        <v>0.29101978464310202</v>
      </c>
      <c r="J104" s="31">
        <v>8.8268849999999996E-3</v>
      </c>
      <c r="K104" s="21">
        <v>0</v>
      </c>
      <c r="L104" s="22">
        <v>1</v>
      </c>
      <c r="M104" s="33">
        <v>0.25172255059999998</v>
      </c>
      <c r="N104" s="36" t="s">
        <v>56</v>
      </c>
      <c r="O104" s="21">
        <v>0.72454771956374731</v>
      </c>
      <c r="P104" s="21">
        <v>0.2115455904469957</v>
      </c>
      <c r="Q104" s="24">
        <v>2.5545070000000001</v>
      </c>
      <c r="R104" s="38">
        <v>2.9629338575868831E-3</v>
      </c>
      <c r="S104" s="23">
        <v>2</v>
      </c>
      <c r="T104" s="23"/>
      <c r="U104" s="23">
        <v>2</v>
      </c>
      <c r="V104" s="24">
        <v>2.1332</v>
      </c>
      <c r="W104" s="51">
        <f t="shared" si="3"/>
        <v>0.4213070000000001</v>
      </c>
      <c r="X104" s="47">
        <v>0.35692764475088967</v>
      </c>
      <c r="Y104" s="38">
        <v>0.32343334677819136</v>
      </c>
      <c r="Z104" s="38">
        <v>0.23360671793970622</v>
      </c>
      <c r="AA104" s="38">
        <v>0.27186691494641202</v>
      </c>
      <c r="AB104" s="39">
        <v>4.7772093524506717E-2</v>
      </c>
      <c r="AC104" s="34"/>
      <c r="AD104"/>
      <c r="AE104"/>
      <c r="AF104" s="4"/>
      <c r="AG104" s="4"/>
      <c r="AH104"/>
      <c r="AI104" s="16"/>
      <c r="AK104" s="16"/>
      <c r="AL104" s="17"/>
      <c r="AO104" s="17"/>
      <c r="AT104" s="16"/>
      <c r="AV104" s="16"/>
      <c r="AX104" s="16"/>
      <c r="BJ104" s="17"/>
    </row>
    <row r="105" spans="2:62" x14ac:dyDescent="0.2">
      <c r="B105" s="61" t="s">
        <v>278</v>
      </c>
      <c r="C105" s="56" t="s">
        <v>171</v>
      </c>
      <c r="D105" s="57" t="s">
        <v>206</v>
      </c>
      <c r="E105" s="130">
        <v>3.4979765166000001</v>
      </c>
      <c r="F105" s="84">
        <v>0</v>
      </c>
      <c r="G105" s="135">
        <v>1.4120386994</v>
      </c>
      <c r="H105" s="38">
        <v>0.11895091315228862</v>
      </c>
      <c r="I105" s="39">
        <v>9.951568612086157E-3</v>
      </c>
      <c r="J105" s="31">
        <v>1.5757151599999998E-2</v>
      </c>
      <c r="K105" s="21">
        <v>0</v>
      </c>
      <c r="L105" s="22">
        <v>1</v>
      </c>
      <c r="M105" s="33">
        <v>2.0701806655999997</v>
      </c>
      <c r="N105" s="36" t="s">
        <v>220</v>
      </c>
      <c r="O105" s="21">
        <v>0.25360105459580234</v>
      </c>
      <c r="P105" s="21">
        <v>0.15008677088269734</v>
      </c>
      <c r="Q105" s="24">
        <v>313.18677539999999</v>
      </c>
      <c r="R105" s="38">
        <v>8.9533698672286846E-2</v>
      </c>
      <c r="S105" s="23">
        <v>147</v>
      </c>
      <c r="T105" s="23">
        <v>307</v>
      </c>
      <c r="U105" s="23">
        <v>454</v>
      </c>
      <c r="V105" s="24">
        <v>484.2364</v>
      </c>
      <c r="W105" s="51">
        <f t="shared" si="3"/>
        <v>-171.04962460000002</v>
      </c>
      <c r="X105" s="47">
        <v>0.43548602058102215</v>
      </c>
      <c r="Y105" s="38">
        <v>0.2181382848449395</v>
      </c>
      <c r="Z105" s="38">
        <v>1.9979063172193279E-2</v>
      </c>
      <c r="AA105" s="38">
        <v>0.16573292970659848</v>
      </c>
      <c r="AB105" s="39">
        <v>0.18064276486743983</v>
      </c>
      <c r="AC105" s="34"/>
      <c r="AD105"/>
      <c r="AE105"/>
      <c r="AF105" s="4"/>
      <c r="AG105" s="4"/>
      <c r="AH105"/>
      <c r="AI105" s="16"/>
      <c r="AK105" s="16"/>
      <c r="AL105" s="17"/>
      <c r="AO105" s="17"/>
      <c r="AT105" s="16"/>
      <c r="AV105" s="16"/>
      <c r="AX105" s="16"/>
      <c r="BJ105" s="17"/>
    </row>
    <row r="106" spans="2:62" x14ac:dyDescent="0.2">
      <c r="B106" s="61" t="s">
        <v>279</v>
      </c>
      <c r="C106" s="56" t="s">
        <v>172</v>
      </c>
      <c r="D106" s="57" t="s">
        <v>202</v>
      </c>
      <c r="E106" s="130">
        <v>3.1864583989000002</v>
      </c>
      <c r="F106" s="84">
        <v>0.74584477299999996</v>
      </c>
      <c r="G106" s="135">
        <v>0.71509897490000007</v>
      </c>
      <c r="H106" s="38">
        <v>0.52962725467892424</v>
      </c>
      <c r="I106" s="39">
        <v>0.10635727776880545</v>
      </c>
      <c r="J106" s="31">
        <v>0.77849999999999997</v>
      </c>
      <c r="K106" s="21">
        <v>0</v>
      </c>
      <c r="L106" s="22">
        <v>1</v>
      </c>
      <c r="M106" s="33">
        <v>0.94701465100000004</v>
      </c>
      <c r="N106" s="36" t="s">
        <v>56</v>
      </c>
      <c r="O106" s="21">
        <v>0.29135504694530856</v>
      </c>
      <c r="P106" s="21">
        <v>8.6590648161372422E-2</v>
      </c>
      <c r="Q106" s="24"/>
      <c r="R106" s="38" t="s">
        <v>224</v>
      </c>
      <c r="S106" s="23"/>
      <c r="T106" s="23"/>
      <c r="U106" s="23" t="s">
        <v>224</v>
      </c>
      <c r="V106" s="24" t="s">
        <v>224</v>
      </c>
      <c r="W106" s="51" t="str">
        <f t="shared" si="3"/>
        <v/>
      </c>
      <c r="X106" s="47">
        <v>0.44366019531195833</v>
      </c>
      <c r="Y106" s="38">
        <v>0.18803935425147217</v>
      </c>
      <c r="Z106" s="38">
        <v>0.10244705528822462</v>
      </c>
      <c r="AA106" s="38">
        <v>0.27116067892508394</v>
      </c>
      <c r="AB106" s="39">
        <v>9.7139771511485506E-2</v>
      </c>
      <c r="AC106" s="34"/>
      <c r="AD106"/>
      <c r="AE106"/>
      <c r="AF106" s="4"/>
      <c r="AG106" s="4"/>
      <c r="AH106"/>
      <c r="AI106" s="16"/>
      <c r="AK106" s="16"/>
      <c r="AL106" s="17"/>
      <c r="AO106" s="17"/>
      <c r="AT106" s="16"/>
      <c r="AV106" s="16"/>
      <c r="AX106" s="16"/>
      <c r="BJ106" s="17"/>
    </row>
    <row r="107" spans="2:62" x14ac:dyDescent="0.2">
      <c r="B107" s="61" t="s">
        <v>173</v>
      </c>
      <c r="C107" s="56" t="s">
        <v>174</v>
      </c>
      <c r="D107" s="57" t="s">
        <v>203</v>
      </c>
      <c r="E107" s="130">
        <v>2.0168479961999997</v>
      </c>
      <c r="F107" s="84">
        <v>0.32623372539999995</v>
      </c>
      <c r="G107" s="135">
        <v>0.81594781409999995</v>
      </c>
      <c r="H107" s="38">
        <v>0.65753493070115199</v>
      </c>
      <c r="I107" s="39">
        <v>0.31529401198135892</v>
      </c>
      <c r="J107" s="31">
        <v>0.26463199279999999</v>
      </c>
      <c r="K107" s="21">
        <v>0</v>
      </c>
      <c r="L107" s="22">
        <v>1</v>
      </c>
      <c r="M107" s="33">
        <v>0.61003446389999993</v>
      </c>
      <c r="N107" s="36" t="s">
        <v>56</v>
      </c>
      <c r="O107" s="21">
        <v>0.72784581310603558</v>
      </c>
      <c r="P107" s="21">
        <v>0.22015096389840666</v>
      </c>
      <c r="Q107" s="24"/>
      <c r="R107" s="38" t="s">
        <v>224</v>
      </c>
      <c r="S107" s="23"/>
      <c r="T107" s="23"/>
      <c r="U107" s="23" t="s">
        <v>224</v>
      </c>
      <c r="V107" s="24" t="s">
        <v>224</v>
      </c>
      <c r="W107" s="51" t="str">
        <f t="shared" si="3"/>
        <v/>
      </c>
      <c r="X107" s="47">
        <v>0.34226805029523333</v>
      </c>
      <c r="Y107" s="38">
        <v>0.34430972422638939</v>
      </c>
      <c r="Z107" s="38">
        <v>0.23460906607973553</v>
      </c>
      <c r="AA107" s="38">
        <v>0.18541325792780636</v>
      </c>
      <c r="AB107" s="39">
        <v>0.12800896755057112</v>
      </c>
      <c r="AC107" s="34"/>
      <c r="AD107"/>
      <c r="AE107"/>
      <c r="AF107" s="4"/>
      <c r="AG107" s="4"/>
      <c r="AH107"/>
      <c r="AI107" s="16"/>
      <c r="AK107" s="16"/>
      <c r="AL107" s="17"/>
      <c r="AO107" s="17"/>
      <c r="AT107" s="16"/>
      <c r="AV107" s="16"/>
      <c r="AX107" s="16"/>
      <c r="BJ107" s="17"/>
    </row>
    <row r="108" spans="2:62" x14ac:dyDescent="0.2">
      <c r="B108" s="61" t="s">
        <v>175</v>
      </c>
      <c r="C108" s="56" t="s">
        <v>176</v>
      </c>
      <c r="D108" s="57" t="s">
        <v>203</v>
      </c>
      <c r="E108" s="130">
        <v>35.979176192300002</v>
      </c>
      <c r="F108" s="84">
        <v>0</v>
      </c>
      <c r="G108" s="135">
        <v>2.315645</v>
      </c>
      <c r="H108" s="38">
        <v>0</v>
      </c>
      <c r="I108" s="39">
        <v>0.28778159001055859</v>
      </c>
      <c r="J108" s="31">
        <v>30.931439999999998</v>
      </c>
      <c r="K108" s="21">
        <v>1</v>
      </c>
      <c r="L108" s="22">
        <v>0</v>
      </c>
      <c r="M108" s="33">
        <v>2.7320911923000004</v>
      </c>
      <c r="N108" s="36" t="s">
        <v>210</v>
      </c>
      <c r="O108" s="21">
        <v>0.99698713903723302</v>
      </c>
      <c r="P108" s="21">
        <v>7.5706563342129565E-2</v>
      </c>
      <c r="Q108" s="24">
        <v>4.8071662000000002</v>
      </c>
      <c r="R108" s="38">
        <v>1.3360967950758123E-4</v>
      </c>
      <c r="S108" s="23">
        <v>5</v>
      </c>
      <c r="T108" s="23"/>
      <c r="U108" s="23">
        <v>5</v>
      </c>
      <c r="V108" s="24">
        <v>5.3330000000000002</v>
      </c>
      <c r="W108" s="51">
        <f t="shared" si="3"/>
        <v>-0.52583380000000002</v>
      </c>
      <c r="X108" s="48">
        <v>0.96622948277203646</v>
      </c>
      <c r="Y108" s="38">
        <v>1.6114622898844543E-2</v>
      </c>
      <c r="Z108" s="38">
        <v>3.542447163570044E-3</v>
      </c>
      <c r="AA108" s="38">
        <v>1.7655894329118918E-2</v>
      </c>
      <c r="AB108" s="39">
        <v>0</v>
      </c>
      <c r="AC108" s="34"/>
      <c r="AD108"/>
      <c r="AE108"/>
      <c r="AF108" s="4"/>
      <c r="AG108" s="4"/>
      <c r="AH108"/>
      <c r="AI108" s="16"/>
      <c r="AK108" s="16"/>
      <c r="AL108" s="17"/>
      <c r="AO108" s="17"/>
      <c r="AT108" s="16"/>
      <c r="AV108" s="16"/>
      <c r="AX108" s="16"/>
      <c r="BJ108" s="17"/>
    </row>
    <row r="109" spans="2:62" x14ac:dyDescent="0.2">
      <c r="B109" s="61" t="s">
        <v>280</v>
      </c>
      <c r="C109" s="56" t="s">
        <v>177</v>
      </c>
      <c r="D109" s="57" t="s">
        <v>202</v>
      </c>
      <c r="E109" s="130">
        <v>3.2585504250000001</v>
      </c>
      <c r="F109" s="84">
        <v>0.1852534525</v>
      </c>
      <c r="G109" s="135">
        <v>1.3886597711999999</v>
      </c>
      <c r="H109" s="38">
        <v>0.58843341108231273</v>
      </c>
      <c r="I109" s="39">
        <v>0.2342219345062613</v>
      </c>
      <c r="J109" s="31">
        <v>0.52133200000000002</v>
      </c>
      <c r="K109" s="21">
        <v>0.95908173678193553</v>
      </c>
      <c r="L109" s="22">
        <v>4.0918263218064493E-2</v>
      </c>
      <c r="M109" s="33">
        <v>1.1633052013</v>
      </c>
      <c r="N109" s="36" t="s">
        <v>56</v>
      </c>
      <c r="O109" s="21">
        <v>0.84790108313598933</v>
      </c>
      <c r="P109" s="21">
        <v>0.30270138913072064</v>
      </c>
      <c r="Q109" s="24">
        <v>16.595229400000001</v>
      </c>
      <c r="R109" s="38">
        <v>5.0928257155940749E-3</v>
      </c>
      <c r="S109" s="23">
        <v>16</v>
      </c>
      <c r="T109" s="23"/>
      <c r="U109" s="23">
        <v>16</v>
      </c>
      <c r="V109" s="24">
        <v>17.0656</v>
      </c>
      <c r="W109" s="51">
        <f t="shared" si="3"/>
        <v>-0.47037059999999897</v>
      </c>
      <c r="X109" s="47">
        <v>0.38364125353727829</v>
      </c>
      <c r="Y109" s="38">
        <v>0.43933536718320071</v>
      </c>
      <c r="Z109" s="38">
        <v>0.31726274604276228</v>
      </c>
      <c r="AA109" s="38">
        <v>0.17137417058268159</v>
      </c>
      <c r="AB109" s="39">
        <v>5.6492086968395134E-3</v>
      </c>
      <c r="AC109" s="34"/>
      <c r="AD109"/>
      <c r="AE109"/>
      <c r="AF109" s="4"/>
      <c r="AG109" s="4"/>
      <c r="AH109"/>
      <c r="AI109" s="16"/>
      <c r="AK109" s="16"/>
      <c r="AL109" s="17"/>
      <c r="AO109" s="17"/>
      <c r="AT109" s="16"/>
      <c r="AV109" s="16"/>
      <c r="AX109" s="16"/>
      <c r="BJ109" s="17"/>
    </row>
    <row r="110" spans="2:62" x14ac:dyDescent="0.2">
      <c r="B110" s="61" t="s">
        <v>178</v>
      </c>
      <c r="C110" s="56" t="s">
        <v>179</v>
      </c>
      <c r="D110" s="57" t="s">
        <v>204</v>
      </c>
      <c r="E110" s="130">
        <v>3.9869724189000002</v>
      </c>
      <c r="F110" s="84">
        <v>0</v>
      </c>
      <c r="G110" s="135">
        <v>1.1098074588</v>
      </c>
      <c r="H110" s="38">
        <v>0</v>
      </c>
      <c r="I110" s="39">
        <v>1.8021143975393148E-2</v>
      </c>
      <c r="J110" s="31">
        <v>0.6143607136</v>
      </c>
      <c r="K110" s="21">
        <v>0</v>
      </c>
      <c r="L110" s="22">
        <v>1</v>
      </c>
      <c r="M110" s="33">
        <v>2.2628042465</v>
      </c>
      <c r="N110" s="36" t="s">
        <v>210</v>
      </c>
      <c r="O110" s="21">
        <v>0.73445649440096195</v>
      </c>
      <c r="P110" s="21">
        <v>0.41684042420803213</v>
      </c>
      <c r="Q110" s="24"/>
      <c r="R110" s="38" t="s">
        <v>224</v>
      </c>
      <c r="S110" s="23"/>
      <c r="T110" s="23"/>
      <c r="U110" s="23" t="s">
        <v>224</v>
      </c>
      <c r="V110" s="24" t="s">
        <v>224</v>
      </c>
      <c r="W110" s="51" t="str">
        <f t="shared" si="3"/>
        <v/>
      </c>
      <c r="X110" s="48">
        <v>0.58690584466736695</v>
      </c>
      <c r="Y110" s="38">
        <v>0.23219103177769412</v>
      </c>
      <c r="Z110" s="38">
        <v>3.6351435327959092E-2</v>
      </c>
      <c r="AA110" s="38">
        <v>0.18090312355493882</v>
      </c>
      <c r="AB110" s="39">
        <v>0</v>
      </c>
      <c r="AC110" s="34"/>
      <c r="AD110"/>
      <c r="AE110"/>
      <c r="AF110" s="4"/>
      <c r="AG110" s="4"/>
      <c r="AH110"/>
      <c r="AI110" s="16"/>
      <c r="AK110" s="16"/>
      <c r="AL110" s="17"/>
      <c r="AO110" s="17"/>
      <c r="AT110" s="16"/>
      <c r="AV110" s="16"/>
      <c r="AX110" s="16"/>
      <c r="BJ110" s="17"/>
    </row>
    <row r="111" spans="2:62" x14ac:dyDescent="0.2">
      <c r="B111" s="61" t="s">
        <v>180</v>
      </c>
      <c r="C111" s="56" t="s">
        <v>181</v>
      </c>
      <c r="D111" s="57" t="s">
        <v>203</v>
      </c>
      <c r="E111" s="130">
        <v>0.24641836449999999</v>
      </c>
      <c r="F111" s="84">
        <v>0</v>
      </c>
      <c r="G111" s="135">
        <v>0.21395700000000001</v>
      </c>
      <c r="H111" s="38">
        <v>3.4651822562477508E-2</v>
      </c>
      <c r="I111" s="39">
        <v>0.24752169828516946</v>
      </c>
      <c r="J111" s="31"/>
      <c r="K111" s="21"/>
      <c r="L111" s="22"/>
      <c r="M111" s="33">
        <v>3.2461364499999999E-2</v>
      </c>
      <c r="N111" s="36" t="s">
        <v>210</v>
      </c>
      <c r="O111" s="21">
        <v>1</v>
      </c>
      <c r="P111" s="21">
        <v>0.13173273252529846</v>
      </c>
      <c r="Q111" s="24"/>
      <c r="R111" s="38" t="s">
        <v>224</v>
      </c>
      <c r="S111" s="23"/>
      <c r="T111" s="23"/>
      <c r="U111" s="23" t="s">
        <v>224</v>
      </c>
      <c r="V111" s="24" t="s">
        <v>224</v>
      </c>
      <c r="W111" s="51" t="str">
        <f t="shared" si="3"/>
        <v/>
      </c>
      <c r="X111" s="48">
        <v>0.54447333011172561</v>
      </c>
      <c r="Y111" s="38">
        <v>0.20240348125514812</v>
      </c>
      <c r="Z111" s="38">
        <v>4.259548220481757E-2</v>
      </c>
      <c r="AA111" s="38">
        <v>0.25312318863312644</v>
      </c>
      <c r="AB111" s="39">
        <v>0</v>
      </c>
      <c r="AC111" s="34"/>
      <c r="AD111"/>
      <c r="AE111"/>
      <c r="AF111" s="4"/>
      <c r="AG111" s="4"/>
      <c r="AH111"/>
      <c r="AI111" s="16"/>
      <c r="AK111" s="16"/>
      <c r="AL111" s="17"/>
      <c r="AO111" s="17"/>
      <c r="AT111" s="16"/>
      <c r="AV111" s="16"/>
      <c r="AX111" s="16"/>
      <c r="BJ111" s="17"/>
    </row>
    <row r="112" spans="2:62" x14ac:dyDescent="0.2">
      <c r="B112" s="61" t="s">
        <v>182</v>
      </c>
      <c r="C112" s="56" t="s">
        <v>183</v>
      </c>
      <c r="D112" s="57" t="s">
        <v>202</v>
      </c>
      <c r="E112" s="130">
        <v>0.18356588080000003</v>
      </c>
      <c r="F112" s="84">
        <v>1.8365644E-2</v>
      </c>
      <c r="G112" s="135">
        <v>6.7838083900000012E-2</v>
      </c>
      <c r="H112" s="38">
        <v>0.90551765864365741</v>
      </c>
      <c r="I112" s="39">
        <v>0.47292618304503742</v>
      </c>
      <c r="J112" s="31"/>
      <c r="K112" s="21"/>
      <c r="L112" s="22"/>
      <c r="M112" s="33">
        <v>9.7362152900000012E-2</v>
      </c>
      <c r="N112" s="36" t="s">
        <v>56</v>
      </c>
      <c r="O112" s="21">
        <v>1</v>
      </c>
      <c r="P112" s="21">
        <v>0.53039351580852168</v>
      </c>
      <c r="Q112" s="24"/>
      <c r="R112" s="38" t="s">
        <v>224</v>
      </c>
      <c r="S112" s="23"/>
      <c r="T112" s="23"/>
      <c r="U112" s="23" t="s">
        <v>224</v>
      </c>
      <c r="V112" s="24" t="s">
        <v>224</v>
      </c>
      <c r="W112" s="51" t="str">
        <f t="shared" si="3"/>
        <v/>
      </c>
      <c r="X112" s="47">
        <v>0.23121641680374844</v>
      </c>
      <c r="Y112" s="42">
        <v>0.61923160082807716</v>
      </c>
      <c r="Z112" s="42">
        <v>0.54877387467747762</v>
      </c>
      <c r="AA112" s="38">
        <v>0.12941161704599302</v>
      </c>
      <c r="AB112" s="39">
        <v>2.014036532218141E-2</v>
      </c>
      <c r="AC112" s="34"/>
      <c r="AD112"/>
      <c r="AE112"/>
      <c r="AF112" s="4"/>
      <c r="AG112" s="4"/>
      <c r="AH112"/>
      <c r="AI112" s="16"/>
      <c r="AK112" s="16"/>
      <c r="AL112" s="17"/>
      <c r="AO112" s="17"/>
      <c r="AT112" s="16"/>
      <c r="AV112" s="16"/>
      <c r="AX112" s="16"/>
      <c r="BJ112" s="17"/>
    </row>
    <row r="113" spans="2:62" x14ac:dyDescent="0.2">
      <c r="B113" s="61" t="s">
        <v>281</v>
      </c>
      <c r="C113" s="56" t="s">
        <v>184</v>
      </c>
      <c r="D113" s="57" t="s">
        <v>202</v>
      </c>
      <c r="E113" s="130">
        <v>23.572030806899999</v>
      </c>
      <c r="F113" s="84">
        <v>2.0503697749000001</v>
      </c>
      <c r="G113" s="135">
        <v>11.798901668399999</v>
      </c>
      <c r="H113" s="38">
        <v>8.4665099708002248E-2</v>
      </c>
      <c r="I113" s="39">
        <v>0.2986136142201698</v>
      </c>
      <c r="J113" s="31">
        <v>4.8973893533000004</v>
      </c>
      <c r="K113" s="21">
        <v>0.91587940586704575</v>
      </c>
      <c r="L113" s="22">
        <v>8.4120594132954127E-2</v>
      </c>
      <c r="M113" s="33">
        <v>4.8253700103000003</v>
      </c>
      <c r="N113" s="36" t="s">
        <v>216</v>
      </c>
      <c r="O113" s="21">
        <v>0.21454942427008517</v>
      </c>
      <c r="P113" s="21">
        <v>4.3919862742456323E-2</v>
      </c>
      <c r="Q113" s="24">
        <v>1035.2803576000001</v>
      </c>
      <c r="R113" s="38">
        <v>4.391986274245633E-2</v>
      </c>
      <c r="S113" s="23">
        <v>181</v>
      </c>
      <c r="T113" s="23"/>
      <c r="U113" s="23">
        <v>181</v>
      </c>
      <c r="V113" s="24">
        <v>193.05459999999999</v>
      </c>
      <c r="W113" s="51">
        <f t="shared" si="3"/>
        <v>842.22575760000018</v>
      </c>
      <c r="X113" s="48">
        <v>0.64365065450273651</v>
      </c>
      <c r="Y113" s="38">
        <v>0.11136576516953706</v>
      </c>
      <c r="Z113" s="38">
        <v>1.8332291612998663E-2</v>
      </c>
      <c r="AA113" s="38">
        <v>0.1807259827703441</v>
      </c>
      <c r="AB113" s="39">
        <v>6.4257597557382501E-2</v>
      </c>
      <c r="AC113" s="34"/>
      <c r="AD113"/>
      <c r="AE113"/>
      <c r="AF113" s="4"/>
      <c r="AG113" s="4"/>
      <c r="AH113"/>
      <c r="AI113" s="16"/>
      <c r="AK113" s="16"/>
      <c r="AL113" s="17"/>
      <c r="AO113" s="17"/>
      <c r="AT113" s="16"/>
      <c r="AV113" s="16"/>
      <c r="AX113" s="16"/>
      <c r="BJ113" s="17"/>
    </row>
    <row r="114" spans="2:62" x14ac:dyDescent="0.2">
      <c r="B114" s="61" t="s">
        <v>282</v>
      </c>
      <c r="C114" s="56" t="s">
        <v>185</v>
      </c>
      <c r="D114" s="57" t="s">
        <v>203</v>
      </c>
      <c r="E114" s="130">
        <v>140.0571796696</v>
      </c>
      <c r="F114" s="84">
        <v>0</v>
      </c>
      <c r="G114" s="135">
        <v>24.579022888400004</v>
      </c>
      <c r="H114" s="38">
        <v>2.9295591174205254E-2</v>
      </c>
      <c r="I114" s="39">
        <v>0.45818810825531153</v>
      </c>
      <c r="J114" s="31">
        <v>108.5511177664</v>
      </c>
      <c r="K114" s="21">
        <v>0.86681580420468973</v>
      </c>
      <c r="L114" s="22">
        <v>0.13318419579531027</v>
      </c>
      <c r="M114" s="33">
        <v>6.9270390148000001</v>
      </c>
      <c r="N114" s="36" t="s">
        <v>210</v>
      </c>
      <c r="O114" s="21">
        <v>0.32946747098202872</v>
      </c>
      <c r="P114" s="21">
        <v>1.6295016299656136E-2</v>
      </c>
      <c r="Q114" s="24">
        <v>596.86820579999994</v>
      </c>
      <c r="R114" s="38">
        <v>4.2616037764578287E-3</v>
      </c>
      <c r="S114" s="23"/>
      <c r="T114" s="23"/>
      <c r="U114" s="23" t="s">
        <v>224</v>
      </c>
      <c r="V114" s="24" t="s">
        <v>224</v>
      </c>
      <c r="W114" s="51" t="str">
        <f t="shared" si="3"/>
        <v/>
      </c>
      <c r="X114" s="48">
        <v>0.87752517869291813</v>
      </c>
      <c r="Y114" s="38">
        <v>4.6853817645127624E-2</v>
      </c>
      <c r="Z114" s="38">
        <v>2.0828840639990267E-2</v>
      </c>
      <c r="AA114" s="38">
        <v>5.9420142811030661E-2</v>
      </c>
      <c r="AB114" s="39">
        <v>1.6200860850923655E-2</v>
      </c>
      <c r="AC114" s="34"/>
      <c r="AD114"/>
      <c r="AE114"/>
      <c r="AF114" s="4"/>
      <c r="AG114" s="4"/>
      <c r="AH114"/>
      <c r="AI114" s="16"/>
      <c r="AK114" s="16"/>
      <c r="AL114" s="17"/>
      <c r="AO114" s="17"/>
      <c r="AT114" s="16"/>
      <c r="AV114" s="16"/>
      <c r="AX114" s="16"/>
      <c r="BJ114" s="17"/>
    </row>
    <row r="115" spans="2:62" x14ac:dyDescent="0.2">
      <c r="B115" s="61" t="s">
        <v>283</v>
      </c>
      <c r="C115" s="56" t="s">
        <v>186</v>
      </c>
      <c r="D115" s="57" t="s">
        <v>203</v>
      </c>
      <c r="E115" s="130">
        <v>20.138142880399997</v>
      </c>
      <c r="F115" s="84">
        <v>0.68293578809999989</v>
      </c>
      <c r="G115" s="135">
        <v>12.555822620799999</v>
      </c>
      <c r="H115" s="38">
        <v>0.86347718448488398</v>
      </c>
      <c r="I115" s="39">
        <v>0.69706876694691311</v>
      </c>
      <c r="J115" s="31">
        <v>3.1329413848000001</v>
      </c>
      <c r="K115" s="21">
        <v>0</v>
      </c>
      <c r="L115" s="22">
        <v>1</v>
      </c>
      <c r="M115" s="33">
        <v>3.7664430866999998</v>
      </c>
      <c r="N115" s="36" t="s">
        <v>56</v>
      </c>
      <c r="O115" s="21">
        <v>0.41949445926297846</v>
      </c>
      <c r="P115" s="21">
        <v>7.845817836250335E-2</v>
      </c>
      <c r="Q115" s="24"/>
      <c r="R115" s="38" t="s">
        <v>224</v>
      </c>
      <c r="S115" s="23"/>
      <c r="T115" s="23"/>
      <c r="U115" s="23" t="s">
        <v>224</v>
      </c>
      <c r="V115" s="24" t="s">
        <v>224</v>
      </c>
      <c r="W115" s="51" t="str">
        <f t="shared" si="3"/>
        <v/>
      </c>
      <c r="X115" s="47">
        <v>0.48188508316902068</v>
      </c>
      <c r="Y115" s="38">
        <v>0.22141089858003909</v>
      </c>
      <c r="Z115" s="38">
        <v>9.8621151746038346E-2</v>
      </c>
      <c r="AA115" s="38">
        <v>0.25541335030611723</v>
      </c>
      <c r="AB115" s="39">
        <v>4.1290667944822959E-2</v>
      </c>
      <c r="AC115" s="34"/>
      <c r="AD115"/>
      <c r="AE115"/>
      <c r="AF115" s="4"/>
      <c r="AG115" s="4"/>
      <c r="AH115"/>
      <c r="AI115" s="16"/>
      <c r="AK115" s="16"/>
      <c r="AL115" s="17"/>
      <c r="AO115" s="17"/>
      <c r="AT115" s="16"/>
      <c r="AV115" s="16"/>
      <c r="AX115" s="16"/>
      <c r="BJ115" s="17"/>
    </row>
    <row r="116" spans="2:62" x14ac:dyDescent="0.2">
      <c r="B116" s="61" t="s">
        <v>187</v>
      </c>
      <c r="C116" s="56" t="s">
        <v>188</v>
      </c>
      <c r="D116" s="57" t="s">
        <v>202</v>
      </c>
      <c r="E116" s="130">
        <v>13.103549302100001</v>
      </c>
      <c r="F116" s="84">
        <v>0.8407605506000001</v>
      </c>
      <c r="G116" s="135">
        <v>8.1660105655000006</v>
      </c>
      <c r="H116" s="38">
        <v>0.80181906759498434</v>
      </c>
      <c r="I116" s="39">
        <v>0.49557804261520461</v>
      </c>
      <c r="J116" s="31">
        <v>0.40950239839999997</v>
      </c>
      <c r="K116" s="21">
        <v>0</v>
      </c>
      <c r="L116" s="22">
        <v>1</v>
      </c>
      <c r="M116" s="33">
        <v>3.6872757876</v>
      </c>
      <c r="N116" s="36" t="s">
        <v>56</v>
      </c>
      <c r="O116" s="21">
        <v>0.73364519410161844</v>
      </c>
      <c r="P116" s="21">
        <v>0.2064442311417462</v>
      </c>
      <c r="Q116" s="24">
        <v>8.2992145999999991</v>
      </c>
      <c r="R116" s="38">
        <v>6.3335623109915344E-4</v>
      </c>
      <c r="S116" s="23"/>
      <c r="T116" s="23"/>
      <c r="U116" s="23" t="s">
        <v>224</v>
      </c>
      <c r="V116" s="24" t="s">
        <v>224</v>
      </c>
      <c r="W116" s="51" t="str">
        <f t="shared" si="3"/>
        <v/>
      </c>
      <c r="X116" s="47">
        <v>0.34511141348306396</v>
      </c>
      <c r="Y116" s="38">
        <v>0.3216235779152995</v>
      </c>
      <c r="Z116" s="38">
        <v>0.22023100697710141</v>
      </c>
      <c r="AA116" s="38">
        <v>0.2317244997574591</v>
      </c>
      <c r="AB116" s="39">
        <v>0.10154050884417723</v>
      </c>
      <c r="AC116" s="34"/>
      <c r="AD116"/>
      <c r="AE116"/>
      <c r="AF116" s="4"/>
      <c r="AG116" s="4"/>
      <c r="AH116"/>
      <c r="AI116" s="16"/>
      <c r="AK116" s="16"/>
      <c r="AL116" s="17"/>
      <c r="AO116" s="17"/>
      <c r="AT116" s="16"/>
      <c r="AV116" s="16"/>
      <c r="AX116" s="16"/>
      <c r="BJ116" s="17"/>
    </row>
    <row r="117" spans="2:62" x14ac:dyDescent="0.2">
      <c r="B117" s="61" t="s">
        <v>189</v>
      </c>
      <c r="C117" s="56" t="s">
        <v>190</v>
      </c>
      <c r="D117" s="57" t="s">
        <v>202</v>
      </c>
      <c r="E117" s="130">
        <v>72.036039686899997</v>
      </c>
      <c r="F117" s="84">
        <v>10.125450657000002</v>
      </c>
      <c r="G117" s="135">
        <v>26.539388054</v>
      </c>
      <c r="H117" s="38">
        <v>0.213607958912435</v>
      </c>
      <c r="I117" s="39">
        <v>0.23927853792434484</v>
      </c>
      <c r="J117" s="31">
        <v>29.465343748399995</v>
      </c>
      <c r="K117" s="21">
        <v>0.90463551432511002</v>
      </c>
      <c r="L117" s="22">
        <v>9.5364485674889962E-2</v>
      </c>
      <c r="M117" s="33">
        <v>5.9058572275000003</v>
      </c>
      <c r="N117" s="36" t="s">
        <v>214</v>
      </c>
      <c r="O117" s="21">
        <v>0.30923695650751321</v>
      </c>
      <c r="P117" s="21">
        <v>2.5352716814221545E-2</v>
      </c>
      <c r="Q117" s="24">
        <v>666.43301199999996</v>
      </c>
      <c r="R117" s="38">
        <v>9.2513832644966053E-3</v>
      </c>
      <c r="S117" s="23">
        <v>34</v>
      </c>
      <c r="T117" s="23">
        <v>46</v>
      </c>
      <c r="U117" s="23">
        <v>80</v>
      </c>
      <c r="V117" s="24">
        <v>85.328000000000003</v>
      </c>
      <c r="W117" s="51">
        <f t="shared" si="3"/>
        <v>581.10501199999999</v>
      </c>
      <c r="X117" s="48">
        <v>0.81664077937578095</v>
      </c>
      <c r="Y117" s="38">
        <v>8.3061437795949211E-2</v>
      </c>
      <c r="Z117" s="38">
        <v>2.6654806886341961E-2</v>
      </c>
      <c r="AA117" s="38">
        <v>6.2056535641815125E-2</v>
      </c>
      <c r="AB117" s="39">
        <v>3.8241247186454635E-2</v>
      </c>
      <c r="AC117" s="34"/>
      <c r="AD117"/>
      <c r="AE117"/>
      <c r="AF117" s="4"/>
      <c r="AG117" s="4"/>
      <c r="AH117"/>
      <c r="AI117" s="16"/>
      <c r="AK117" s="16"/>
      <c r="AL117" s="17"/>
      <c r="AO117" s="17"/>
      <c r="AT117" s="16"/>
      <c r="AV117" s="16"/>
      <c r="AX117" s="16"/>
      <c r="BJ117" s="17"/>
    </row>
    <row r="118" spans="2:62" x14ac:dyDescent="0.2">
      <c r="B118" s="61" t="s">
        <v>284</v>
      </c>
      <c r="C118" s="56" t="s">
        <v>191</v>
      </c>
      <c r="D118" s="57" t="s">
        <v>202</v>
      </c>
      <c r="E118" s="130">
        <v>25.261962943300002</v>
      </c>
      <c r="F118" s="84">
        <v>0.36678054259999998</v>
      </c>
      <c r="G118" s="135">
        <v>12.883692076099999</v>
      </c>
      <c r="H118" s="38">
        <v>9.6707197373282622E-2</v>
      </c>
      <c r="I118" s="39">
        <v>0.41718579850492465</v>
      </c>
      <c r="J118" s="31">
        <v>6.3380916832</v>
      </c>
      <c r="K118" s="21">
        <v>0.57081203315339257</v>
      </c>
      <c r="L118" s="22">
        <v>0.42918796684660743</v>
      </c>
      <c r="M118" s="33">
        <v>5.6733986413999995</v>
      </c>
      <c r="N118" s="36" t="s">
        <v>210</v>
      </c>
      <c r="O118" s="21">
        <v>0.40734306654145497</v>
      </c>
      <c r="P118" s="21">
        <v>9.1482186300686136E-2</v>
      </c>
      <c r="Q118" s="24">
        <v>113.69209379999999</v>
      </c>
      <c r="R118" s="38">
        <v>4.5005249218035724E-3</v>
      </c>
      <c r="S118" s="23">
        <v>109</v>
      </c>
      <c r="T118" s="23"/>
      <c r="U118" s="23">
        <v>109</v>
      </c>
      <c r="V118" s="24">
        <v>116.2594</v>
      </c>
      <c r="W118" s="51">
        <f t="shared" si="3"/>
        <v>-2.5673062000000044</v>
      </c>
      <c r="X118" s="48">
        <v>0.60409688985922005</v>
      </c>
      <c r="Y118" s="38">
        <v>0.23529001645530961</v>
      </c>
      <c r="Z118" s="38">
        <v>0.1166011401780758</v>
      </c>
      <c r="AA118" s="38">
        <v>0.15752888941857005</v>
      </c>
      <c r="AB118" s="39">
        <v>3.0842042669000287E-3</v>
      </c>
      <c r="AC118" s="34"/>
      <c r="AD118"/>
      <c r="AE118"/>
      <c r="AF118" s="4"/>
      <c r="AG118" s="4"/>
      <c r="AH118"/>
      <c r="AI118" s="16"/>
      <c r="AK118" s="16"/>
      <c r="AL118" s="17"/>
      <c r="AO118" s="17"/>
      <c r="AT118" s="16"/>
      <c r="AV118" s="16"/>
      <c r="AX118" s="16"/>
      <c r="BJ118" s="17"/>
    </row>
    <row r="119" spans="2:62" x14ac:dyDescent="0.2">
      <c r="B119" s="61" t="s">
        <v>285</v>
      </c>
      <c r="C119" s="56" t="s">
        <v>192</v>
      </c>
      <c r="D119" s="57" t="s">
        <v>202</v>
      </c>
      <c r="E119" s="130">
        <v>0.55557373630000007</v>
      </c>
      <c r="F119" s="84">
        <v>2.7551127700000004E-2</v>
      </c>
      <c r="G119" s="135">
        <v>0.45394288160000001</v>
      </c>
      <c r="H119" s="38">
        <v>0.59555306924764417</v>
      </c>
      <c r="I119" s="39">
        <v>0.44507303488895139</v>
      </c>
      <c r="J119" s="31">
        <v>7.9607406000000002E-3</v>
      </c>
      <c r="K119" s="21">
        <v>0.19103004059697665</v>
      </c>
      <c r="L119" s="22">
        <v>0.80896995940302341</v>
      </c>
      <c r="M119" s="33">
        <v>6.6118986399999996E-2</v>
      </c>
      <c r="N119" s="36" t="s">
        <v>219</v>
      </c>
      <c r="O119" s="21">
        <v>0.59928323402126449</v>
      </c>
      <c r="P119" s="21">
        <v>7.1320866000411043E-2</v>
      </c>
      <c r="Q119" s="24"/>
      <c r="R119" s="38" t="s">
        <v>224</v>
      </c>
      <c r="S119" s="23"/>
      <c r="T119" s="23"/>
      <c r="U119" s="23" t="s">
        <v>224</v>
      </c>
      <c r="V119" s="24" t="s">
        <v>224</v>
      </c>
      <c r="W119" s="51" t="str">
        <f t="shared" si="3"/>
        <v/>
      </c>
      <c r="X119" s="47">
        <v>0.32775031163632057</v>
      </c>
      <c r="Y119" s="38">
        <v>0.10129894413351156</v>
      </c>
      <c r="Z119" s="38">
        <v>2.8227526487990318E-2</v>
      </c>
      <c r="AA119" s="38">
        <v>0.35649837626239134</v>
      </c>
      <c r="AB119" s="39">
        <v>0.21476537173019011</v>
      </c>
      <c r="AC119" s="34"/>
      <c r="AD119"/>
      <c r="AE119"/>
      <c r="AF119" s="4"/>
      <c r="AG119" s="4"/>
      <c r="AH119"/>
      <c r="AI119" s="16"/>
      <c r="AK119" s="16"/>
      <c r="AL119" s="17"/>
      <c r="AO119" s="17"/>
      <c r="AT119" s="16"/>
      <c r="AV119" s="16"/>
      <c r="AX119" s="16"/>
      <c r="BJ119" s="17"/>
    </row>
    <row r="120" spans="2:62" x14ac:dyDescent="0.2">
      <c r="B120" s="61" t="s">
        <v>286</v>
      </c>
      <c r="C120" s="56" t="s">
        <v>193</v>
      </c>
      <c r="D120" s="57" t="s">
        <v>204</v>
      </c>
      <c r="E120" s="130">
        <v>46.427459198599998</v>
      </c>
      <c r="F120" s="84">
        <v>0</v>
      </c>
      <c r="G120" s="135">
        <v>23.3110455761</v>
      </c>
      <c r="H120" s="38">
        <v>0.44277968718324823</v>
      </c>
      <c r="I120" s="39">
        <v>0.64814192699664197</v>
      </c>
      <c r="J120" s="31">
        <v>4.8943096846999996</v>
      </c>
      <c r="K120" s="21">
        <v>0.15246787556838884</v>
      </c>
      <c r="L120" s="22">
        <v>0.84753212443161119</v>
      </c>
      <c r="M120" s="33">
        <v>18.2221039378</v>
      </c>
      <c r="N120" s="36" t="s">
        <v>210</v>
      </c>
      <c r="O120" s="21">
        <v>0.70519062423652379</v>
      </c>
      <c r="P120" s="21">
        <v>0.27677708564304737</v>
      </c>
      <c r="Q120" s="24">
        <v>420.48344560000004</v>
      </c>
      <c r="R120" s="38">
        <v>9.0567834824068858E-3</v>
      </c>
      <c r="S120" s="23">
        <v>261</v>
      </c>
      <c r="T120" s="23"/>
      <c r="U120" s="23">
        <v>261</v>
      </c>
      <c r="V120" s="24">
        <v>278.38260000000002</v>
      </c>
      <c r="W120" s="51">
        <f t="shared" si="3"/>
        <v>142.10084560000001</v>
      </c>
      <c r="X120" s="48">
        <v>0.6643662597541008</v>
      </c>
      <c r="Y120" s="38">
        <v>0.17438121422126274</v>
      </c>
      <c r="Z120" s="38">
        <v>3.928787174799786E-2</v>
      </c>
      <c r="AA120" s="38">
        <v>0.15140916059847556</v>
      </c>
      <c r="AB120" s="39">
        <v>9.8433654261609414E-3</v>
      </c>
      <c r="AC120" s="34"/>
      <c r="AD120"/>
      <c r="AE120"/>
      <c r="AF120" s="4"/>
      <c r="AG120" s="4"/>
      <c r="AH120"/>
      <c r="AI120" s="16"/>
      <c r="AK120" s="16"/>
      <c r="AL120" s="17"/>
      <c r="AO120" s="17"/>
      <c r="AT120" s="16"/>
      <c r="AV120" s="16"/>
      <c r="AX120" s="16"/>
      <c r="BJ120" s="17"/>
    </row>
    <row r="121" spans="2:62" x14ac:dyDescent="0.2">
      <c r="B121" s="61" t="s">
        <v>194</v>
      </c>
      <c r="C121" s="56" t="s">
        <v>195</v>
      </c>
      <c r="D121" s="57" t="s">
        <v>203</v>
      </c>
      <c r="E121" s="130">
        <v>0.40070046039999996</v>
      </c>
      <c r="F121" s="84">
        <v>5.6560859999999994E-3</v>
      </c>
      <c r="G121" s="135">
        <v>0.15112799999999998</v>
      </c>
      <c r="H121" s="38">
        <v>0.88296013974908683</v>
      </c>
      <c r="I121" s="39">
        <v>0.62640286081075858</v>
      </c>
      <c r="J121" s="31"/>
      <c r="K121" s="21"/>
      <c r="L121" s="22"/>
      <c r="M121" s="33">
        <v>0.24391637440000002</v>
      </c>
      <c r="N121" s="36" t="s">
        <v>56</v>
      </c>
      <c r="O121" s="21">
        <v>0.73278119289723265</v>
      </c>
      <c r="P121" s="21">
        <v>0.44606220721976503</v>
      </c>
      <c r="Q121" s="24"/>
      <c r="R121" s="38" t="s">
        <v>224</v>
      </c>
      <c r="S121" s="23"/>
      <c r="T121" s="23"/>
      <c r="U121" s="23" t="s">
        <v>224</v>
      </c>
      <c r="V121" s="24" t="s">
        <v>224</v>
      </c>
      <c r="W121" s="51" t="str">
        <f t="shared" ref="W121:W126" si="4">IF(V121&lt;&gt;"",Q121-V121,"")</f>
        <v/>
      </c>
      <c r="X121" s="47">
        <v>0.36157836020295231</v>
      </c>
      <c r="Y121" s="38">
        <v>0.51926408841930061</v>
      </c>
      <c r="Z121" s="38">
        <v>0.46003205313212575</v>
      </c>
      <c r="AA121" s="38">
        <v>0.11915755137774732</v>
      </c>
      <c r="AB121" s="39">
        <v>0</v>
      </c>
      <c r="AC121" s="34"/>
      <c r="AD121"/>
      <c r="AE121"/>
      <c r="AF121" s="4"/>
      <c r="AG121" s="4"/>
      <c r="AH121"/>
      <c r="AI121" s="16"/>
      <c r="AK121" s="16"/>
      <c r="AL121" s="17"/>
      <c r="AO121" s="17"/>
      <c r="AT121" s="16"/>
      <c r="AV121" s="16"/>
      <c r="AX121" s="16"/>
      <c r="BJ121" s="17"/>
    </row>
    <row r="122" spans="2:62" x14ac:dyDescent="0.2">
      <c r="B122" s="61" t="s">
        <v>196</v>
      </c>
      <c r="C122" s="56" t="s">
        <v>197</v>
      </c>
      <c r="D122" s="57" t="s">
        <v>202</v>
      </c>
      <c r="E122" s="130">
        <v>0.35114965279999993</v>
      </c>
      <c r="F122" s="84">
        <v>2.2331558399999996E-2</v>
      </c>
      <c r="G122" s="135">
        <v>0.17312657869999995</v>
      </c>
      <c r="H122" s="38">
        <v>0.96824866498675866</v>
      </c>
      <c r="I122" s="39">
        <v>0.50720835402866427</v>
      </c>
      <c r="J122" s="31"/>
      <c r="K122" s="21"/>
      <c r="L122" s="22"/>
      <c r="M122" s="33">
        <v>0.15569151569999998</v>
      </c>
      <c r="N122" s="36" t="s">
        <v>56</v>
      </c>
      <c r="O122" s="21">
        <v>0.84205286338541319</v>
      </c>
      <c r="P122" s="21">
        <v>0.37334647935610893</v>
      </c>
      <c r="Q122" s="24"/>
      <c r="R122" s="38" t="s">
        <v>224</v>
      </c>
      <c r="S122" s="23"/>
      <c r="T122" s="23"/>
      <c r="U122" s="23" t="s">
        <v>224</v>
      </c>
      <c r="V122" s="24" t="s">
        <v>224</v>
      </c>
      <c r="W122" s="51" t="str">
        <f t="shared" si="4"/>
        <v/>
      </c>
      <c r="X122" s="47">
        <v>0.34209478950565553</v>
      </c>
      <c r="Y122" s="38">
        <v>0.48389258940118773</v>
      </c>
      <c r="Z122" s="38">
        <v>0.39435899741467728</v>
      </c>
      <c r="AA122" s="38">
        <v>0.16865713039281127</v>
      </c>
      <c r="AB122" s="39">
        <v>5.3554907003455212E-3</v>
      </c>
      <c r="AC122" s="34"/>
      <c r="AD122"/>
      <c r="AE122"/>
      <c r="AF122" s="4"/>
      <c r="AG122" s="4"/>
      <c r="AH122"/>
      <c r="AI122" s="16"/>
      <c r="AK122" s="16"/>
      <c r="AL122" s="17"/>
      <c r="AO122" s="17"/>
      <c r="AT122" s="16"/>
      <c r="AV122" s="16"/>
      <c r="AX122" s="16"/>
      <c r="BJ122" s="17"/>
    </row>
    <row r="123" spans="2:62" x14ac:dyDescent="0.2">
      <c r="B123" s="61" t="s">
        <v>287</v>
      </c>
      <c r="C123" s="56" t="s">
        <v>198</v>
      </c>
      <c r="D123" s="57" t="s">
        <v>205</v>
      </c>
      <c r="E123" s="130">
        <v>5.9216578192000009</v>
      </c>
      <c r="F123" s="84">
        <v>2.5951453499999996E-2</v>
      </c>
      <c r="G123" s="135">
        <v>2.7389782138000003</v>
      </c>
      <c r="H123" s="38">
        <v>0.50645433242620552</v>
      </c>
      <c r="I123" s="39">
        <v>0.4429248289689397</v>
      </c>
      <c r="J123" s="31"/>
      <c r="K123" s="21"/>
      <c r="L123" s="22"/>
      <c r="M123" s="33">
        <v>3.1567281518999999</v>
      </c>
      <c r="N123" s="36" t="s">
        <v>221</v>
      </c>
      <c r="O123" s="21">
        <v>0.41207864722752591</v>
      </c>
      <c r="P123" s="21">
        <v>0.21967163693287112</v>
      </c>
      <c r="Q123" s="24">
        <v>0.76261900000000005</v>
      </c>
      <c r="R123" s="38">
        <v>1.2878471253900106E-4</v>
      </c>
      <c r="S123" s="23"/>
      <c r="T123" s="23">
        <v>1</v>
      </c>
      <c r="U123" s="23">
        <v>1</v>
      </c>
      <c r="V123" s="24">
        <v>1.0666</v>
      </c>
      <c r="W123" s="51">
        <f t="shared" si="4"/>
        <v>-0.30398099999999995</v>
      </c>
      <c r="X123" s="47">
        <v>0.17960887121094862</v>
      </c>
      <c r="Y123" s="38">
        <v>0.47534254813098498</v>
      </c>
      <c r="Z123" s="38">
        <v>3.0963925199847347E-2</v>
      </c>
      <c r="AA123" s="38">
        <v>0.114169577844509</v>
      </c>
      <c r="AB123" s="39">
        <v>0.23087900281355722</v>
      </c>
      <c r="AC123" s="34"/>
      <c r="AD123"/>
      <c r="AE123"/>
      <c r="AF123" s="4"/>
      <c r="AG123" s="4"/>
      <c r="AH123"/>
      <c r="AI123" s="16"/>
      <c r="AK123" s="16"/>
      <c r="AL123" s="17"/>
      <c r="AO123" s="17"/>
      <c r="AT123" s="16"/>
      <c r="AV123" s="16"/>
      <c r="AX123" s="16"/>
      <c r="BJ123" s="17"/>
    </row>
    <row r="124" spans="2:62" x14ac:dyDescent="0.2">
      <c r="B124" s="61" t="s">
        <v>288</v>
      </c>
      <c r="C124" s="56" t="s">
        <v>199</v>
      </c>
      <c r="D124" s="57" t="s">
        <v>203</v>
      </c>
      <c r="E124" s="130">
        <v>95.677188033200011</v>
      </c>
      <c r="F124" s="84">
        <v>4.060670505700001</v>
      </c>
      <c r="G124" s="135">
        <v>7.2897759826000001</v>
      </c>
      <c r="H124" s="38">
        <v>6.8589213330211007E-2</v>
      </c>
      <c r="I124" s="39">
        <v>0.24552382171684861</v>
      </c>
      <c r="J124" s="31">
        <v>80.192070607400012</v>
      </c>
      <c r="K124" s="21">
        <v>0.91478815232800037</v>
      </c>
      <c r="L124" s="22">
        <v>8.5211847671999533E-2</v>
      </c>
      <c r="M124" s="33">
        <v>4.1346709375000001</v>
      </c>
      <c r="N124" s="36" t="s">
        <v>56</v>
      </c>
      <c r="O124" s="21">
        <v>0.8293117038410025</v>
      </c>
      <c r="P124" s="21">
        <v>3.5838542817648034E-2</v>
      </c>
      <c r="Q124" s="24">
        <v>199.06561169999998</v>
      </c>
      <c r="R124" s="38">
        <v>2.0805963865798832E-3</v>
      </c>
      <c r="S124" s="23">
        <v>45</v>
      </c>
      <c r="T124" s="23"/>
      <c r="U124" s="23">
        <v>45</v>
      </c>
      <c r="V124" s="24">
        <v>47.997</v>
      </c>
      <c r="W124" s="51">
        <f t="shared" si="4"/>
        <v>151.06861169999996</v>
      </c>
      <c r="X124" s="48">
        <v>0.8289821124160438</v>
      </c>
      <c r="Y124" s="38">
        <v>5.4265843442434306E-2</v>
      </c>
      <c r="Z124" s="38">
        <v>4.0262408740490661E-2</v>
      </c>
      <c r="AA124" s="38">
        <v>2.541229653452139E-2</v>
      </c>
      <c r="AB124" s="39">
        <v>9.1339747607000338E-2</v>
      </c>
      <c r="AC124" s="34"/>
      <c r="AD124"/>
      <c r="AE124"/>
      <c r="AF124" s="4"/>
      <c r="AG124" s="4"/>
      <c r="AH124"/>
      <c r="AI124" s="16"/>
      <c r="AK124" s="16"/>
      <c r="AL124" s="17"/>
      <c r="AO124" s="17"/>
      <c r="AT124" s="16"/>
      <c r="AV124" s="16"/>
      <c r="AX124" s="16"/>
      <c r="BJ124" s="17"/>
    </row>
    <row r="125" spans="2:62" x14ac:dyDescent="0.2">
      <c r="B125" s="61" t="s">
        <v>289</v>
      </c>
      <c r="C125" s="56" t="s">
        <v>200</v>
      </c>
      <c r="D125" s="57" t="s">
        <v>205</v>
      </c>
      <c r="E125" s="130">
        <v>16.314806010000002</v>
      </c>
      <c r="F125" s="84">
        <v>0.18615842630000018</v>
      </c>
      <c r="G125" s="135">
        <v>3.8779309771999997</v>
      </c>
      <c r="H125" s="38">
        <v>0.45441276849964873</v>
      </c>
      <c r="I125" s="39">
        <v>0.50368724620996153</v>
      </c>
      <c r="J125" s="31">
        <v>7.2186855868000004</v>
      </c>
      <c r="K125" s="21">
        <v>0.41558812389415645</v>
      </c>
      <c r="L125" s="22">
        <v>0.58441187610584355</v>
      </c>
      <c r="M125" s="33">
        <v>5.0320310196999998</v>
      </c>
      <c r="N125" s="36" t="s">
        <v>56</v>
      </c>
      <c r="O125" s="21">
        <v>0.76217972532066269</v>
      </c>
      <c r="P125" s="21">
        <v>0.23508168090072187</v>
      </c>
      <c r="Q125" s="24"/>
      <c r="R125" s="38" t="s">
        <v>224</v>
      </c>
      <c r="S125" s="23"/>
      <c r="T125" s="23"/>
      <c r="U125" s="23" t="s">
        <v>224</v>
      </c>
      <c r="V125" s="24" t="s">
        <v>224</v>
      </c>
      <c r="W125" s="51" t="str">
        <f t="shared" si="4"/>
        <v/>
      </c>
      <c r="X125" s="47">
        <v>0.40547514395935608</v>
      </c>
      <c r="Y125" s="38">
        <v>0.4256831706460073</v>
      </c>
      <c r="Z125" s="38">
        <v>0.35567730441158862</v>
      </c>
      <c r="AA125" s="38">
        <v>0.12261166845556287</v>
      </c>
      <c r="AB125" s="39">
        <v>4.6230016939073533E-2</v>
      </c>
      <c r="AC125" s="34"/>
      <c r="AD125"/>
      <c r="AE125"/>
      <c r="AF125" s="4"/>
      <c r="AG125" s="4"/>
      <c r="AH125"/>
      <c r="AI125" s="16"/>
      <c r="AK125" s="16"/>
      <c r="AL125" s="17"/>
      <c r="AO125" s="17"/>
      <c r="AT125" s="16"/>
      <c r="AV125" s="16"/>
      <c r="AX125" s="16"/>
      <c r="BJ125" s="17"/>
    </row>
    <row r="126" spans="2:62" ht="17" thickBot="1" x14ac:dyDescent="0.25">
      <c r="B126" s="64" t="s">
        <v>290</v>
      </c>
      <c r="C126" s="65" t="s">
        <v>201</v>
      </c>
      <c r="D126" s="66" t="s">
        <v>205</v>
      </c>
      <c r="E126" s="131">
        <v>4.7130886631999998</v>
      </c>
      <c r="F126" s="136">
        <v>0</v>
      </c>
      <c r="G126" s="137">
        <v>1.1688969291</v>
      </c>
      <c r="H126" s="40">
        <v>0.46273372188295542</v>
      </c>
      <c r="I126" s="41">
        <v>0.74132883612517997</v>
      </c>
      <c r="J126" s="133">
        <v>0.38001258569999996</v>
      </c>
      <c r="K126" s="86">
        <v>7.0168728624821444E-5</v>
      </c>
      <c r="L126" s="87">
        <v>0.99992983127137514</v>
      </c>
      <c r="M126" s="83">
        <v>3.1641791484000001</v>
      </c>
      <c r="N126" s="52" t="s">
        <v>56</v>
      </c>
      <c r="O126" s="82">
        <v>0.63259191768966272</v>
      </c>
      <c r="P126" s="82">
        <v>0.42469690227320483</v>
      </c>
      <c r="Q126" s="26">
        <v>386.12176169999998</v>
      </c>
      <c r="R126" s="40">
        <v>8.19254186145182E-2</v>
      </c>
      <c r="S126" s="25">
        <v>504</v>
      </c>
      <c r="T126" s="25">
        <v>364</v>
      </c>
      <c r="U126" s="25">
        <v>868</v>
      </c>
      <c r="V126" s="26">
        <v>925.80880000000002</v>
      </c>
      <c r="W126" s="53">
        <f t="shared" si="4"/>
        <v>-539.68703830000004</v>
      </c>
      <c r="X126" s="49">
        <v>0.42055592217564142</v>
      </c>
      <c r="Y126" s="40">
        <v>0.48592534298275791</v>
      </c>
      <c r="Z126" s="40">
        <v>0.43221865484933575</v>
      </c>
      <c r="AA126" s="40">
        <v>7.5215462366894151E-2</v>
      </c>
      <c r="AB126" s="41">
        <v>1.8303272474706544E-2</v>
      </c>
      <c r="AC126" s="34"/>
      <c r="AD126"/>
      <c r="AE126"/>
      <c r="AF126" s="4"/>
      <c r="AG126" s="4"/>
      <c r="AH126"/>
    </row>
    <row r="127" spans="2:62" ht="17" thickBot="1" x14ac:dyDescent="0.25">
      <c r="D127" s="28"/>
      <c r="Q127" s="45">
        <f>SUM(Q7:Q126)</f>
        <v>29614.526598100012</v>
      </c>
      <c r="V127" s="45">
        <f>SUM(V7:V126)</f>
        <v>12436.556</v>
      </c>
      <c r="W127" s="53">
        <f t="shared" ref="W127" si="5">IF(V127&lt;&gt;"",Q127-V127,"")</f>
        <v>17177.970598100012</v>
      </c>
    </row>
    <row r="128" spans="2:62" ht="19" x14ac:dyDescent="0.25">
      <c r="B128" s="27" t="s">
        <v>299</v>
      </c>
    </row>
    <row r="129" spans="2:2" ht="19" x14ac:dyDescent="0.25">
      <c r="B129" s="27" t="s">
        <v>305</v>
      </c>
    </row>
    <row r="130" spans="2:2" ht="19" x14ac:dyDescent="0.25">
      <c r="B130" s="27" t="s">
        <v>307</v>
      </c>
    </row>
    <row r="131" spans="2:2" ht="19" x14ac:dyDescent="0.25">
      <c r="B131" s="27" t="s">
        <v>306</v>
      </c>
    </row>
  </sheetData>
  <autoFilter ref="A6:BL131" xr:uid="{E640653D-EF91-1C49-BC11-7E50870751CF}"/>
  <sortState xmlns:xlrd2="http://schemas.microsoft.com/office/spreadsheetml/2017/richdata2" ref="A7:BJ126">
    <sortCondition ref="C7:C126"/>
  </sortState>
  <mergeCells count="27">
    <mergeCell ref="F5:F6"/>
    <mergeCell ref="G5:G6"/>
    <mergeCell ref="B2:AB2"/>
    <mergeCell ref="B3:B6"/>
    <mergeCell ref="C3:C6"/>
    <mergeCell ref="D3:D6"/>
    <mergeCell ref="E3:E6"/>
    <mergeCell ref="F3:W3"/>
    <mergeCell ref="X3:AB4"/>
    <mergeCell ref="F4:I4"/>
    <mergeCell ref="J4:L4"/>
    <mergeCell ref="M4:W4"/>
    <mergeCell ref="Q5:R5"/>
    <mergeCell ref="H5:H6"/>
    <mergeCell ref="I5:I6"/>
    <mergeCell ref="J5:J6"/>
    <mergeCell ref="K5:K6"/>
    <mergeCell ref="L5:L6"/>
    <mergeCell ref="M5:M6"/>
    <mergeCell ref="N5:N6"/>
    <mergeCell ref="O5:O6"/>
    <mergeCell ref="AB5:AB6"/>
    <mergeCell ref="P5:P6"/>
    <mergeCell ref="S5:W5"/>
    <mergeCell ref="X5:X6"/>
    <mergeCell ref="Y5:Z5"/>
    <mergeCell ref="AA5:AA6"/>
  </mergeCells>
  <conditionalFormatting sqref="X7:AB126">
    <cfRule type="expression" dxfId="0" priority="3">
      <formula>X7=MAX($X7,$Y7,$AA7,$AB7)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C213-8CFE-DA43-90D0-B1D9C8C9C3B8}">
  <dimension ref="A2:T129"/>
  <sheetViews>
    <sheetView zoomScale="89" zoomScaleNormal="89" workbookViewId="0">
      <selection activeCell="M103" sqref="M103"/>
    </sheetView>
  </sheetViews>
  <sheetFormatPr baseColWidth="10" defaultRowHeight="16" x14ac:dyDescent="0.2"/>
  <cols>
    <col min="5" max="11" width="13.5" customWidth="1"/>
    <col min="13" max="13" width="14.6640625" customWidth="1"/>
  </cols>
  <sheetData>
    <row r="2" spans="1:20" ht="25" customHeight="1" x14ac:dyDescent="0.2">
      <c r="F2" s="68"/>
      <c r="G2" s="68"/>
      <c r="H2" s="68"/>
      <c r="I2" s="68"/>
      <c r="J2" s="68"/>
      <c r="K2" s="68"/>
      <c r="L2" s="68"/>
      <c r="M2" s="68"/>
      <c r="O2" s="79"/>
      <c r="Q2" s="79"/>
      <c r="R2" s="79"/>
      <c r="T2" s="67"/>
    </row>
    <row r="3" spans="1:20" ht="100" customHeight="1" x14ac:dyDescent="0.2">
      <c r="C3" s="69"/>
      <c r="D3" s="70"/>
      <c r="E3" s="67"/>
      <c r="F3" s="67"/>
      <c r="G3" s="67"/>
      <c r="H3" s="67"/>
      <c r="I3" s="67">
        <f>SUBTOTAL(3,I6:I125)</f>
        <v>120</v>
      </c>
      <c r="J3" s="67">
        <f>SUBTOTAL(3,J6:J125)</f>
        <v>120</v>
      </c>
      <c r="K3" s="67"/>
      <c r="L3" s="67">
        <f>SUBTOTAL(3,L6:L125)</f>
        <v>120</v>
      </c>
      <c r="M3" s="67"/>
      <c r="N3" s="79"/>
      <c r="O3" s="79"/>
      <c r="Q3" s="79"/>
      <c r="R3" s="79"/>
      <c r="T3" s="67"/>
    </row>
    <row r="4" spans="1:20" s="77" customFormat="1" ht="60" customHeight="1" x14ac:dyDescent="0.2">
      <c r="A4" s="123" t="s">
        <v>0</v>
      </c>
      <c r="B4" s="123" t="s">
        <v>294</v>
      </c>
      <c r="C4" s="124" t="s">
        <v>2</v>
      </c>
      <c r="D4" s="125" t="s">
        <v>3</v>
      </c>
      <c r="E4" s="122" t="s">
        <v>293</v>
      </c>
      <c r="F4" s="122"/>
      <c r="G4" s="122"/>
      <c r="H4" s="80"/>
      <c r="I4" s="80"/>
      <c r="J4" s="80"/>
      <c r="K4" s="80"/>
      <c r="L4" s="126" t="s">
        <v>11</v>
      </c>
      <c r="M4" s="126" t="s">
        <v>13</v>
      </c>
      <c r="N4" s="122" t="s">
        <v>5</v>
      </c>
      <c r="O4" s="122"/>
      <c r="P4" s="122"/>
      <c r="Q4" s="122"/>
      <c r="R4" s="122"/>
    </row>
    <row r="5" spans="1:20" ht="80" x14ac:dyDescent="0.2">
      <c r="A5" s="123"/>
      <c r="B5" s="123"/>
      <c r="C5" s="124"/>
      <c r="D5" s="125"/>
      <c r="E5" s="71" t="s">
        <v>207</v>
      </c>
      <c r="F5" s="71" t="s">
        <v>208</v>
      </c>
      <c r="G5" s="72" t="s">
        <v>209</v>
      </c>
      <c r="H5" s="72" t="s">
        <v>295</v>
      </c>
      <c r="I5" s="72" t="s">
        <v>296</v>
      </c>
      <c r="J5" s="72" t="s">
        <v>297</v>
      </c>
      <c r="K5" s="72"/>
      <c r="L5" s="126"/>
      <c r="M5" s="126"/>
      <c r="N5" s="78" t="s">
        <v>16</v>
      </c>
      <c r="O5" s="73" t="s">
        <v>26</v>
      </c>
      <c r="P5" s="78" t="s">
        <v>291</v>
      </c>
      <c r="Q5" s="78" t="s">
        <v>17</v>
      </c>
      <c r="R5" s="78" t="s">
        <v>18</v>
      </c>
      <c r="T5" s="73"/>
    </row>
    <row r="6" spans="1:20" x14ac:dyDescent="0.2">
      <c r="A6" t="s">
        <v>30</v>
      </c>
      <c r="B6" s="16" t="s">
        <v>31</v>
      </c>
      <c r="C6" s="29" t="s">
        <v>202</v>
      </c>
      <c r="D6" s="34">
        <v>2.3617913139</v>
      </c>
      <c r="E6" s="34">
        <v>1.3747376089000001</v>
      </c>
      <c r="F6" s="34"/>
      <c r="G6" s="35">
        <v>0.98705370500000056</v>
      </c>
      <c r="H6" s="35">
        <f>IF(F6=MAX($E6:$G6),1,0)</f>
        <v>0</v>
      </c>
      <c r="I6" s="35">
        <f>IF(E6=MAX($E6:$G6),1,0)</f>
        <v>1</v>
      </c>
      <c r="J6" s="35">
        <f>IF(G6=MAX($E6:$G6),1,0)</f>
        <v>0</v>
      </c>
      <c r="K6" s="35"/>
      <c r="L6" t="s">
        <v>220</v>
      </c>
      <c r="M6" s="18">
        <v>0.35952329700030089</v>
      </c>
      <c r="N6" s="37">
        <v>0.29844939281974392</v>
      </c>
      <c r="O6" s="37">
        <v>2.825696080026557E-2</v>
      </c>
      <c r="P6" s="54">
        <v>0.49610601382189307</v>
      </c>
      <c r="Q6" s="37">
        <v>0.17718763255809775</v>
      </c>
      <c r="R6" s="37">
        <v>0</v>
      </c>
      <c r="T6" s="74"/>
    </row>
    <row r="7" spans="1:20" x14ac:dyDescent="0.2">
      <c r="A7" t="s">
        <v>32</v>
      </c>
      <c r="B7" s="16" t="s">
        <v>33</v>
      </c>
      <c r="C7" s="29" t="s">
        <v>202</v>
      </c>
      <c r="D7" s="34">
        <v>52.093990738600006</v>
      </c>
      <c r="E7" s="34">
        <v>8.8355702957000002</v>
      </c>
      <c r="F7" s="34">
        <v>37.289319965600001</v>
      </c>
      <c r="G7" s="35">
        <v>5.9691004773000005</v>
      </c>
      <c r="H7" s="35">
        <f t="shared" ref="H7:H70" si="0">IF(F7=MAX($E7:$G7),1,0)</f>
        <v>1</v>
      </c>
      <c r="I7" s="35">
        <f t="shared" ref="I7:I70" si="1">IF(E7=MAX($E7:$G7),1,0)</f>
        <v>0</v>
      </c>
      <c r="J7" s="35">
        <f t="shared" ref="J7:J70" si="2">IF(G7=MAX($E7:$G7),1,0)</f>
        <v>0</v>
      </c>
      <c r="K7" s="35"/>
      <c r="L7" t="s">
        <v>56</v>
      </c>
      <c r="M7" s="18">
        <v>7.8653966453830479E-2</v>
      </c>
      <c r="N7" s="37">
        <v>0.4491592640450377</v>
      </c>
      <c r="O7" s="37">
        <v>0.41125230567610499</v>
      </c>
      <c r="P7" s="54">
        <v>3.868763360689137E-2</v>
      </c>
      <c r="Q7" s="37">
        <v>9.9005025557106344E-2</v>
      </c>
      <c r="R7" s="37">
        <v>1.8957711148596752E-3</v>
      </c>
      <c r="T7" s="37"/>
    </row>
    <row r="8" spans="1:20" x14ac:dyDescent="0.2">
      <c r="A8" t="s">
        <v>225</v>
      </c>
      <c r="B8" s="16" t="s">
        <v>34</v>
      </c>
      <c r="C8" s="29" t="s">
        <v>203</v>
      </c>
      <c r="D8" s="34">
        <v>5.2523830045000004</v>
      </c>
      <c r="E8" s="34">
        <v>2.9297262343999999</v>
      </c>
      <c r="F8" s="34">
        <v>1.5327383312</v>
      </c>
      <c r="G8" s="35">
        <v>0.78991843890000002</v>
      </c>
      <c r="H8" s="35">
        <f t="shared" si="0"/>
        <v>0</v>
      </c>
      <c r="I8" s="35">
        <f t="shared" si="1"/>
        <v>1</v>
      </c>
      <c r="J8" s="35">
        <f t="shared" si="2"/>
        <v>0</v>
      </c>
      <c r="K8" s="35"/>
      <c r="L8" t="s">
        <v>216</v>
      </c>
      <c r="M8" s="18">
        <v>6.2066841568998152E-2</v>
      </c>
      <c r="N8" s="37">
        <v>0.71543532307354196</v>
      </c>
      <c r="O8" s="37">
        <v>1.6416450947786168E-2</v>
      </c>
      <c r="P8" s="54">
        <v>9.4098801891906392E-2</v>
      </c>
      <c r="Q8" s="37">
        <v>0.16940709408548643</v>
      </c>
      <c r="R8" s="37">
        <v>4.6423300012792892E-3</v>
      </c>
      <c r="T8" s="37"/>
    </row>
    <row r="9" spans="1:20" x14ac:dyDescent="0.2">
      <c r="A9" t="s">
        <v>226</v>
      </c>
      <c r="B9" s="16" t="s">
        <v>35</v>
      </c>
      <c r="C9" s="29" t="s">
        <v>202</v>
      </c>
      <c r="D9" s="34">
        <v>154.78767174390001</v>
      </c>
      <c r="E9" s="34">
        <v>75.323237727099993</v>
      </c>
      <c r="F9" s="34">
        <v>74.230002342900008</v>
      </c>
      <c r="G9" s="35">
        <v>5.2344316738999996</v>
      </c>
      <c r="H9" s="35">
        <f t="shared" si="0"/>
        <v>0</v>
      </c>
      <c r="I9" s="35">
        <f t="shared" si="1"/>
        <v>1</v>
      </c>
      <c r="J9" s="35">
        <f t="shared" si="2"/>
        <v>0</v>
      </c>
      <c r="K9" s="35"/>
      <c r="L9" t="s">
        <v>56</v>
      </c>
      <c r="M9" s="18">
        <v>1.8453375309668778E-2</v>
      </c>
      <c r="N9" s="37">
        <v>0.73460395084961072</v>
      </c>
      <c r="O9" s="37">
        <v>3.9715838340978124E-2</v>
      </c>
      <c r="P9" s="54">
        <v>9.3663852501378889E-2</v>
      </c>
      <c r="Q9" s="37">
        <v>0.10243447932754134</v>
      </c>
      <c r="R9" s="37">
        <v>2.9581878980490871E-2</v>
      </c>
      <c r="T9" s="37"/>
    </row>
    <row r="10" spans="1:20" x14ac:dyDescent="0.2">
      <c r="A10" t="s">
        <v>227</v>
      </c>
      <c r="B10" s="16" t="s">
        <v>36</v>
      </c>
      <c r="C10" s="29" t="s">
        <v>203</v>
      </c>
      <c r="D10" s="34">
        <v>6.7960709428999992</v>
      </c>
      <c r="E10" s="34">
        <v>3.7737989005000006</v>
      </c>
      <c r="F10" s="34">
        <v>1.7803232557999997</v>
      </c>
      <c r="G10" s="35">
        <v>1.2419487865999999</v>
      </c>
      <c r="H10" s="35">
        <f t="shared" si="0"/>
        <v>0</v>
      </c>
      <c r="I10" s="35">
        <f t="shared" si="1"/>
        <v>1</v>
      </c>
      <c r="J10" s="35">
        <f t="shared" si="2"/>
        <v>0</v>
      </c>
      <c r="K10" s="35"/>
      <c r="L10" t="s">
        <v>216</v>
      </c>
      <c r="M10" s="18">
        <v>7.514397920367831E-2</v>
      </c>
      <c r="N10" s="37">
        <v>0.659966280268246</v>
      </c>
      <c r="O10" s="37">
        <v>2.3883092050368454E-2</v>
      </c>
      <c r="P10" s="54">
        <v>0.14712204191334438</v>
      </c>
      <c r="Q10" s="37">
        <v>0.15070166831140097</v>
      </c>
      <c r="R10" s="37">
        <v>1.832691745664029E-2</v>
      </c>
      <c r="T10" s="37"/>
    </row>
    <row r="11" spans="1:20" x14ac:dyDescent="0.2">
      <c r="A11" t="s">
        <v>228</v>
      </c>
      <c r="B11" s="16" t="s">
        <v>37</v>
      </c>
      <c r="C11" s="29" t="s">
        <v>204</v>
      </c>
      <c r="D11" s="34">
        <v>12.910970946600001</v>
      </c>
      <c r="E11" s="34">
        <v>5.6414177675000001</v>
      </c>
      <c r="F11" s="34">
        <v>6.2535820171999994</v>
      </c>
      <c r="G11" s="35">
        <v>1.0159711619</v>
      </c>
      <c r="H11" s="35">
        <f t="shared" si="0"/>
        <v>1</v>
      </c>
      <c r="I11" s="35">
        <f t="shared" si="1"/>
        <v>0</v>
      </c>
      <c r="J11" s="35">
        <f t="shared" si="2"/>
        <v>0</v>
      </c>
      <c r="K11" s="35"/>
      <c r="L11" t="s">
        <v>210</v>
      </c>
      <c r="M11" s="18">
        <v>4.0493616883064729E-2</v>
      </c>
      <c r="N11" s="37">
        <v>0.61928853168293896</v>
      </c>
      <c r="O11" s="37">
        <v>2.9841843810860885E-2</v>
      </c>
      <c r="P11" s="54">
        <v>9.6445557346600236E-2</v>
      </c>
      <c r="Q11" s="37">
        <v>0.13297214012905087</v>
      </c>
      <c r="R11" s="37">
        <v>0.12145192703054887</v>
      </c>
      <c r="T11" s="37"/>
    </row>
    <row r="12" spans="1:20" x14ac:dyDescent="0.2">
      <c r="A12" t="s">
        <v>38</v>
      </c>
      <c r="B12" s="16" t="s">
        <v>39</v>
      </c>
      <c r="C12" s="29" t="s">
        <v>202</v>
      </c>
      <c r="D12" s="34">
        <v>0.65930641770000009</v>
      </c>
      <c r="E12" s="34">
        <v>0.46877418930000003</v>
      </c>
      <c r="F12" s="34"/>
      <c r="G12" s="35">
        <v>0.1905322284</v>
      </c>
      <c r="H12" s="35">
        <f t="shared" si="0"/>
        <v>0</v>
      </c>
      <c r="I12" s="35">
        <f t="shared" si="1"/>
        <v>1</v>
      </c>
      <c r="J12" s="35">
        <f t="shared" si="2"/>
        <v>0</v>
      </c>
      <c r="K12" s="35"/>
      <c r="L12" t="s">
        <v>217</v>
      </c>
      <c r="M12" s="18">
        <v>8.7111240628228434E-2</v>
      </c>
      <c r="N12" s="37">
        <v>0.2603042984811173</v>
      </c>
      <c r="O12" s="37">
        <v>7.8383841563382364E-2</v>
      </c>
      <c r="P12" s="54">
        <v>0.2695851448734502</v>
      </c>
      <c r="Q12" s="37">
        <v>0.25722664133887285</v>
      </c>
      <c r="R12" s="37">
        <v>0.13450007374317738</v>
      </c>
      <c r="T12" s="37"/>
    </row>
    <row r="13" spans="1:20" x14ac:dyDescent="0.2">
      <c r="A13" t="s">
        <v>40</v>
      </c>
      <c r="B13" s="16" t="s">
        <v>41</v>
      </c>
      <c r="C13" s="29" t="s">
        <v>202</v>
      </c>
      <c r="D13" s="34">
        <v>6.6974142872</v>
      </c>
      <c r="E13" s="34">
        <v>3.6024686548</v>
      </c>
      <c r="F13" s="34">
        <v>2.4267272534000002</v>
      </c>
      <c r="G13" s="35">
        <v>0.66821837900000003</v>
      </c>
      <c r="H13" s="35">
        <f t="shared" si="0"/>
        <v>0</v>
      </c>
      <c r="I13" s="35">
        <f t="shared" si="1"/>
        <v>1</v>
      </c>
      <c r="J13" s="35">
        <f t="shared" si="2"/>
        <v>0</v>
      </c>
      <c r="K13" s="35"/>
      <c r="L13" t="s">
        <v>56</v>
      </c>
      <c r="M13" s="18">
        <v>4.4339658913970376E-2</v>
      </c>
      <c r="N13" s="37">
        <v>0.60354542232659669</v>
      </c>
      <c r="O13" s="37">
        <v>5.9777491273406202E-2</v>
      </c>
      <c r="P13" s="54">
        <v>8.7394603301986395E-2</v>
      </c>
      <c r="Q13" s="37">
        <v>0.17121653911135257</v>
      </c>
      <c r="R13" s="37">
        <v>7.8065943986658337E-2</v>
      </c>
      <c r="T13" s="37"/>
    </row>
    <row r="14" spans="1:20" x14ac:dyDescent="0.2">
      <c r="A14" t="s">
        <v>42</v>
      </c>
      <c r="B14" s="16" t="s">
        <v>43</v>
      </c>
      <c r="C14" s="29" t="s">
        <v>203</v>
      </c>
      <c r="D14" s="34">
        <v>4.6890444148000006</v>
      </c>
      <c r="E14" s="34">
        <v>4.1939717556999998</v>
      </c>
      <c r="F14" s="34">
        <v>8.9680728000000008E-3</v>
      </c>
      <c r="G14" s="35">
        <v>0.48610458629999997</v>
      </c>
      <c r="H14" s="35">
        <f t="shared" si="0"/>
        <v>0</v>
      </c>
      <c r="I14" s="35">
        <f t="shared" si="1"/>
        <v>1</v>
      </c>
      <c r="J14" s="35">
        <f t="shared" si="2"/>
        <v>0</v>
      </c>
      <c r="K14" s="35"/>
      <c r="L14" t="s">
        <v>215</v>
      </c>
      <c r="M14" s="18">
        <v>4.1316084997728299E-2</v>
      </c>
      <c r="N14" s="37">
        <v>0.37876406783750771</v>
      </c>
      <c r="O14" s="37">
        <v>4.234621961972293E-2</v>
      </c>
      <c r="P14" s="54">
        <v>0.1237353481218085</v>
      </c>
      <c r="Q14" s="37">
        <v>0.32872199233064719</v>
      </c>
      <c r="R14" s="37">
        <v>0.12643237209031344</v>
      </c>
      <c r="T14" s="37"/>
    </row>
    <row r="15" spans="1:20" x14ac:dyDescent="0.2">
      <c r="A15" t="s">
        <v>229</v>
      </c>
      <c r="B15" s="16" t="s">
        <v>44</v>
      </c>
      <c r="C15" s="29" t="s">
        <v>202</v>
      </c>
      <c r="D15" s="34">
        <v>68.549392380699999</v>
      </c>
      <c r="E15" s="34">
        <v>36.041752540299996</v>
      </c>
      <c r="F15" s="34">
        <v>7.2068517398000003</v>
      </c>
      <c r="G15" s="35">
        <v>25.300788100599998</v>
      </c>
      <c r="H15" s="35">
        <f t="shared" si="0"/>
        <v>0</v>
      </c>
      <c r="I15" s="35">
        <f t="shared" si="1"/>
        <v>1</v>
      </c>
      <c r="J15" s="35">
        <f t="shared" si="2"/>
        <v>0</v>
      </c>
      <c r="K15" s="35"/>
      <c r="L15" t="s">
        <v>210</v>
      </c>
      <c r="M15" s="18">
        <v>0.1517544627985479</v>
      </c>
      <c r="N15" s="37">
        <v>0.42634900210329713</v>
      </c>
      <c r="O15" s="37">
        <v>0.11077529995458171</v>
      </c>
      <c r="P15" s="54">
        <v>0.20001287078585903</v>
      </c>
      <c r="Q15" s="37">
        <v>0.16178221065540965</v>
      </c>
      <c r="R15" s="37">
        <v>0.10108061650085241</v>
      </c>
      <c r="T15" s="37"/>
    </row>
    <row r="16" spans="1:20" x14ac:dyDescent="0.2">
      <c r="A16" t="s">
        <v>230</v>
      </c>
      <c r="B16" s="16" t="s">
        <v>45</v>
      </c>
      <c r="C16" s="29" t="s">
        <v>203</v>
      </c>
      <c r="D16" s="34">
        <v>5.2285744996999997</v>
      </c>
      <c r="E16" s="34">
        <v>4.0091288043999995</v>
      </c>
      <c r="F16" s="34">
        <v>0.52345348879999998</v>
      </c>
      <c r="G16" s="35">
        <v>0.69599220650000004</v>
      </c>
      <c r="H16" s="35">
        <f t="shared" si="0"/>
        <v>0</v>
      </c>
      <c r="I16" s="35">
        <f t="shared" si="1"/>
        <v>1</v>
      </c>
      <c r="J16" s="35">
        <f t="shared" si="2"/>
        <v>0</v>
      </c>
      <c r="K16" s="35"/>
      <c r="L16" t="s">
        <v>215</v>
      </c>
      <c r="M16" s="18">
        <v>2.3308953789793509E-2</v>
      </c>
      <c r="N16" s="37">
        <v>0.7445111537717366</v>
      </c>
      <c r="O16" s="37">
        <v>1.6477236852211471E-2</v>
      </c>
      <c r="P16" s="54">
        <v>9.4407931097600928E-2</v>
      </c>
      <c r="Q16" s="37">
        <v>0.1354505410700691</v>
      </c>
      <c r="R16" s="37">
        <v>9.1531372083816596E-3</v>
      </c>
      <c r="T16" s="37"/>
    </row>
    <row r="17" spans="1:20" x14ac:dyDescent="0.2">
      <c r="A17" t="s">
        <v>231</v>
      </c>
      <c r="B17" s="16" t="s">
        <v>46</v>
      </c>
      <c r="C17" s="29" t="s">
        <v>203</v>
      </c>
      <c r="D17" s="34">
        <v>19.329250768200001</v>
      </c>
      <c r="E17" s="34">
        <v>3.6197870048</v>
      </c>
      <c r="F17" s="34">
        <v>3.4054188443000002</v>
      </c>
      <c r="G17" s="35">
        <v>12.304044919100001</v>
      </c>
      <c r="H17" s="35">
        <f t="shared" si="0"/>
        <v>0</v>
      </c>
      <c r="I17" s="35">
        <f t="shared" si="1"/>
        <v>0</v>
      </c>
      <c r="J17" s="35">
        <f t="shared" si="2"/>
        <v>1</v>
      </c>
      <c r="K17" s="35"/>
      <c r="L17" t="s">
        <v>220</v>
      </c>
      <c r="M17" s="18">
        <v>0.42614936802680159</v>
      </c>
      <c r="N17" s="37">
        <v>0.21507282271869071</v>
      </c>
      <c r="O17" s="37">
        <v>0.21194271835593498</v>
      </c>
      <c r="P17" s="54">
        <v>0.49061325247542836</v>
      </c>
      <c r="Q17" s="37">
        <v>8.1880280432492042E-2</v>
      </c>
      <c r="R17" s="37">
        <v>4.9092601745388657E-4</v>
      </c>
      <c r="T17" s="74"/>
    </row>
    <row r="18" spans="1:20" x14ac:dyDescent="0.2">
      <c r="A18" t="s">
        <v>47</v>
      </c>
      <c r="B18" s="16" t="s">
        <v>48</v>
      </c>
      <c r="C18" s="29" t="s">
        <v>203</v>
      </c>
      <c r="D18" s="34">
        <v>1.2994171985999998</v>
      </c>
      <c r="E18" s="34">
        <v>0.50658331239999999</v>
      </c>
      <c r="F18" s="34">
        <v>0.40415699999999999</v>
      </c>
      <c r="G18" s="35">
        <v>0.38867688620000007</v>
      </c>
      <c r="H18" s="35">
        <f t="shared" si="0"/>
        <v>0</v>
      </c>
      <c r="I18" s="35">
        <f t="shared" si="1"/>
        <v>1</v>
      </c>
      <c r="J18" s="35">
        <f t="shared" si="2"/>
        <v>0</v>
      </c>
      <c r="K18" s="35"/>
      <c r="L18" t="s">
        <v>223</v>
      </c>
      <c r="M18" s="18">
        <v>0.16535105140326875</v>
      </c>
      <c r="N18" s="37">
        <v>0.41586497597708499</v>
      </c>
      <c r="O18" s="37">
        <v>1.0540861745371085E-2</v>
      </c>
      <c r="P18" s="54">
        <v>7.2026968752482087E-2</v>
      </c>
      <c r="Q18" s="37">
        <v>0.35073144622914343</v>
      </c>
      <c r="R18" s="37">
        <v>0.151012555945402</v>
      </c>
      <c r="T18" s="37"/>
    </row>
    <row r="19" spans="1:20" x14ac:dyDescent="0.2">
      <c r="A19" t="s">
        <v>232</v>
      </c>
      <c r="B19" s="16" t="s">
        <v>49</v>
      </c>
      <c r="C19" s="29" t="s">
        <v>203</v>
      </c>
      <c r="D19" s="34">
        <v>13.371906744400002</v>
      </c>
      <c r="E19" s="34">
        <v>9.1356235082000001</v>
      </c>
      <c r="F19" s="34">
        <v>2.1184989889999999</v>
      </c>
      <c r="G19" s="35">
        <v>2.1177842471999999</v>
      </c>
      <c r="H19" s="35">
        <f t="shared" si="0"/>
        <v>0</v>
      </c>
      <c r="I19" s="35">
        <f t="shared" si="1"/>
        <v>1</v>
      </c>
      <c r="J19" s="35">
        <f t="shared" si="2"/>
        <v>0</v>
      </c>
      <c r="K19" s="35"/>
      <c r="L19" t="s">
        <v>56</v>
      </c>
      <c r="M19" s="18">
        <v>0.10899027785325718</v>
      </c>
      <c r="N19" s="37">
        <v>0.40836102140981656</v>
      </c>
      <c r="O19" s="37">
        <v>0.11336672769235796</v>
      </c>
      <c r="P19" s="54">
        <v>0.12143868391544503</v>
      </c>
      <c r="Q19" s="37">
        <v>9.7235295879139844E-2</v>
      </c>
      <c r="R19" s="37">
        <v>0.25959827110324035</v>
      </c>
      <c r="T19" s="37"/>
    </row>
    <row r="20" spans="1:20" x14ac:dyDescent="0.2">
      <c r="A20" t="s">
        <v>233</v>
      </c>
      <c r="B20" s="16" t="s">
        <v>50</v>
      </c>
      <c r="C20" s="29" t="s">
        <v>203</v>
      </c>
      <c r="D20" s="34">
        <v>189.6885966797</v>
      </c>
      <c r="E20" s="34">
        <v>35.820007407599995</v>
      </c>
      <c r="F20" s="34">
        <v>145.76274916439999</v>
      </c>
      <c r="G20" s="35">
        <v>8.1058401077000006</v>
      </c>
      <c r="H20" s="35">
        <f t="shared" si="0"/>
        <v>1</v>
      </c>
      <c r="I20" s="35">
        <f t="shared" si="1"/>
        <v>0</v>
      </c>
      <c r="J20" s="35">
        <f t="shared" si="2"/>
        <v>0</v>
      </c>
      <c r="K20" s="35"/>
      <c r="L20" t="s">
        <v>56</v>
      </c>
      <c r="M20" s="18">
        <v>1.7572658864826351E-2</v>
      </c>
      <c r="N20" s="37">
        <v>0.78916100921547905</v>
      </c>
      <c r="O20" s="37">
        <v>2.2644320295715913E-2</v>
      </c>
      <c r="P20" s="54">
        <v>4.0453062282373865E-2</v>
      </c>
      <c r="Q20" s="37">
        <v>3.6960809267404443E-2</v>
      </c>
      <c r="R20" s="37">
        <v>0.11078079893902684</v>
      </c>
      <c r="T20" s="37"/>
    </row>
    <row r="21" spans="1:20" x14ac:dyDescent="0.2">
      <c r="A21" t="s">
        <v>51</v>
      </c>
      <c r="B21" s="16" t="s">
        <v>52</v>
      </c>
      <c r="C21" s="29" t="s">
        <v>205</v>
      </c>
      <c r="D21" s="34">
        <v>2.8768816428999999</v>
      </c>
      <c r="E21" s="34">
        <v>0.90549278129999999</v>
      </c>
      <c r="F21" s="34">
        <v>1.0470812199999999E-2</v>
      </c>
      <c r="G21" s="35">
        <v>1.9609180494</v>
      </c>
      <c r="H21" s="35">
        <f t="shared" si="0"/>
        <v>0</v>
      </c>
      <c r="I21" s="35">
        <f t="shared" si="1"/>
        <v>0</v>
      </c>
      <c r="J21" s="35">
        <f t="shared" si="2"/>
        <v>1</v>
      </c>
      <c r="K21" s="35"/>
      <c r="L21" t="s">
        <v>217</v>
      </c>
      <c r="M21" s="18">
        <v>0.65829160239312257</v>
      </c>
      <c r="N21" s="37">
        <v>0.17377886635824244</v>
      </c>
      <c r="O21" s="37">
        <v>1.2132494409751166E-2</v>
      </c>
      <c r="P21" s="54">
        <v>0.7074423326113678</v>
      </c>
      <c r="Q21" s="37">
        <v>9.02494619967322E-2</v>
      </c>
      <c r="R21" s="37">
        <v>1.639684462390651E-2</v>
      </c>
      <c r="T21" s="74"/>
    </row>
    <row r="22" spans="1:20" x14ac:dyDescent="0.2">
      <c r="A22" t="s">
        <v>53</v>
      </c>
      <c r="B22" s="16" t="s">
        <v>54</v>
      </c>
      <c r="C22" s="29" t="s">
        <v>204</v>
      </c>
      <c r="D22" s="34">
        <v>1.5241661567</v>
      </c>
      <c r="E22" s="34">
        <v>1.5106587774</v>
      </c>
      <c r="F22" s="34"/>
      <c r="G22" s="35">
        <v>1.3507379299999999E-2</v>
      </c>
      <c r="H22" s="35">
        <f t="shared" si="0"/>
        <v>0</v>
      </c>
      <c r="I22" s="35">
        <f t="shared" si="1"/>
        <v>1</v>
      </c>
      <c r="J22" s="35">
        <f t="shared" si="2"/>
        <v>0</v>
      </c>
      <c r="K22" s="35"/>
      <c r="L22" t="s">
        <v>210</v>
      </c>
      <c r="M22" s="18">
        <v>6.2518349840748697E-3</v>
      </c>
      <c r="N22" s="37">
        <v>0.39811470078790256</v>
      </c>
      <c r="O22" s="37">
        <v>2.6812017087685273E-2</v>
      </c>
      <c r="P22" s="54">
        <v>0.10987967582563501</v>
      </c>
      <c r="Q22" s="37">
        <v>0.4478785433156573</v>
      </c>
      <c r="R22" s="37">
        <v>1.7315062983119706E-2</v>
      </c>
      <c r="T22" s="37"/>
    </row>
    <row r="23" spans="1:20" x14ac:dyDescent="0.2">
      <c r="A23" t="s">
        <v>234</v>
      </c>
      <c r="B23" s="16" t="s">
        <v>55</v>
      </c>
      <c r="C23" s="29" t="s">
        <v>202</v>
      </c>
      <c r="D23" s="34">
        <v>0.70336316919999997</v>
      </c>
      <c r="E23" s="34">
        <v>0.4412084805</v>
      </c>
      <c r="F23" s="34">
        <v>5.4604342999999998E-3</v>
      </c>
      <c r="G23" s="35">
        <v>0.25669425439999999</v>
      </c>
      <c r="H23" s="35">
        <f t="shared" si="0"/>
        <v>0</v>
      </c>
      <c r="I23" s="35">
        <f t="shared" si="1"/>
        <v>1</v>
      </c>
      <c r="J23" s="35">
        <f t="shared" si="2"/>
        <v>0</v>
      </c>
      <c r="K23" s="35"/>
      <c r="L23" t="s">
        <v>221</v>
      </c>
      <c r="M23" s="18">
        <v>9.2669433877431401E-2</v>
      </c>
      <c r="N23" s="37">
        <v>0.31182151327204161</v>
      </c>
      <c r="O23" s="37">
        <v>9.476823820982351E-2</v>
      </c>
      <c r="P23" s="54">
        <v>0.25137033753337734</v>
      </c>
      <c r="Q23" s="37">
        <v>0.21029862531949733</v>
      </c>
      <c r="R23" s="37">
        <v>0.13174128566526039</v>
      </c>
      <c r="T23" s="37"/>
    </row>
    <row r="24" spans="1:20" x14ac:dyDescent="0.2">
      <c r="A24" t="s">
        <v>56</v>
      </c>
      <c r="B24" s="16" t="s">
        <v>57</v>
      </c>
      <c r="C24" s="29" t="s">
        <v>203</v>
      </c>
      <c r="D24" s="34">
        <v>464.36614594190002</v>
      </c>
      <c r="E24" s="34">
        <v>35.839988383800005</v>
      </c>
      <c r="F24" s="34">
        <v>415.46919984040005</v>
      </c>
      <c r="G24" s="35">
        <v>13.056957717700001</v>
      </c>
      <c r="H24" s="35">
        <f t="shared" si="0"/>
        <v>1</v>
      </c>
      <c r="I24" s="35">
        <f t="shared" si="1"/>
        <v>0</v>
      </c>
      <c r="J24" s="35">
        <f t="shared" si="2"/>
        <v>0</v>
      </c>
      <c r="K24" s="35"/>
      <c r="L24" t="s">
        <v>219</v>
      </c>
      <c r="M24" s="18">
        <v>1.429158662403943E-2</v>
      </c>
      <c r="N24" s="37">
        <v>0.76829166236071345</v>
      </c>
      <c r="O24" s="37">
        <v>4.1157229460459495E-3</v>
      </c>
      <c r="P24" s="54">
        <v>1.4414436308967018E-2</v>
      </c>
      <c r="Q24" s="37">
        <v>2.0165517523948902E-2</v>
      </c>
      <c r="R24" s="37">
        <v>0.1930126608603247</v>
      </c>
      <c r="T24" s="37"/>
    </row>
    <row r="25" spans="1:20" x14ac:dyDescent="0.2">
      <c r="A25" t="s">
        <v>235</v>
      </c>
      <c r="B25" s="16" t="s">
        <v>58</v>
      </c>
      <c r="C25" s="29" t="s">
        <v>202</v>
      </c>
      <c r="D25" s="34">
        <v>28.507012941900001</v>
      </c>
      <c r="E25" s="34">
        <v>7.9038666407000013</v>
      </c>
      <c r="F25" s="34">
        <v>14.842427025300001</v>
      </c>
      <c r="G25" s="35">
        <v>5.7607192758999997</v>
      </c>
      <c r="H25" s="35">
        <f t="shared" si="0"/>
        <v>1</v>
      </c>
      <c r="I25" s="35">
        <f t="shared" si="1"/>
        <v>0</v>
      </c>
      <c r="J25" s="35">
        <f t="shared" si="2"/>
        <v>0</v>
      </c>
      <c r="K25" s="35"/>
      <c r="L25" t="s">
        <v>56</v>
      </c>
      <c r="M25" s="18">
        <v>0.1221125474105175</v>
      </c>
      <c r="N25" s="37">
        <v>0.66062031988058634</v>
      </c>
      <c r="O25" s="37">
        <v>0.14260651238290212</v>
      </c>
      <c r="P25" s="54">
        <v>4.7545467481516224E-2</v>
      </c>
      <c r="Q25" s="37">
        <v>0.10289577765784759</v>
      </c>
      <c r="R25" s="37">
        <v>4.6331922597147732E-2</v>
      </c>
      <c r="T25" s="37"/>
    </row>
    <row r="26" spans="1:20" x14ac:dyDescent="0.2">
      <c r="A26" t="s">
        <v>236</v>
      </c>
      <c r="B26" s="16" t="s">
        <v>59</v>
      </c>
      <c r="C26" s="29" t="s">
        <v>202</v>
      </c>
      <c r="D26" s="34">
        <v>13.1245316475</v>
      </c>
      <c r="E26" s="34">
        <v>6.3258987565</v>
      </c>
      <c r="F26" s="34">
        <v>1.4309061615999998</v>
      </c>
      <c r="G26" s="35">
        <v>5.3677267293999993</v>
      </c>
      <c r="H26" s="35">
        <f t="shared" si="0"/>
        <v>0</v>
      </c>
      <c r="I26" s="35">
        <f t="shared" si="1"/>
        <v>1</v>
      </c>
      <c r="J26" s="35">
        <f t="shared" si="2"/>
        <v>0</v>
      </c>
      <c r="K26" s="35"/>
      <c r="L26" t="s">
        <v>56</v>
      </c>
      <c r="M26" s="18">
        <v>0.27928972005627523</v>
      </c>
      <c r="N26" s="37">
        <v>0.3819634447365971</v>
      </c>
      <c r="O26" s="37">
        <v>0.30083791439368418</v>
      </c>
      <c r="P26" s="54">
        <v>9.4559146546185358E-2</v>
      </c>
      <c r="Q26" s="37">
        <v>0.20157336277493326</v>
      </c>
      <c r="R26" s="37">
        <v>2.106613154860007E-2</v>
      </c>
      <c r="T26" s="37"/>
    </row>
    <row r="27" spans="1:20" x14ac:dyDescent="0.2">
      <c r="A27" t="s">
        <v>237</v>
      </c>
      <c r="B27" s="16" t="s">
        <v>60</v>
      </c>
      <c r="C27" s="29" t="s">
        <v>203</v>
      </c>
      <c r="D27" s="34">
        <v>6.8715238146999997</v>
      </c>
      <c r="E27" s="34">
        <v>4.2086774662999993</v>
      </c>
      <c r="F27" s="34">
        <v>7.3529999999999998E-2</v>
      </c>
      <c r="G27" s="35">
        <v>2.5893163484000001</v>
      </c>
      <c r="H27" s="35">
        <f t="shared" si="0"/>
        <v>0</v>
      </c>
      <c r="I27" s="35">
        <f t="shared" si="1"/>
        <v>1</v>
      </c>
      <c r="J27" s="35">
        <f t="shared" si="2"/>
        <v>0</v>
      </c>
      <c r="K27" s="35"/>
      <c r="L27" t="s">
        <v>56</v>
      </c>
      <c r="M27" s="18">
        <v>0.32925658948600722</v>
      </c>
      <c r="N27" s="37">
        <v>0.32064956234741832</v>
      </c>
      <c r="O27" s="37">
        <v>0.35061718133967401</v>
      </c>
      <c r="P27" s="54">
        <v>0.12361252914834486</v>
      </c>
      <c r="Q27" s="37">
        <v>0.20051278968899694</v>
      </c>
      <c r="R27" s="37">
        <v>4.6079374755660018E-3</v>
      </c>
      <c r="T27" s="37"/>
    </row>
    <row r="28" spans="1:20" x14ac:dyDescent="0.2">
      <c r="A28" t="s">
        <v>238</v>
      </c>
      <c r="B28" s="16" t="s">
        <v>61</v>
      </c>
      <c r="C28" s="29" t="s">
        <v>205</v>
      </c>
      <c r="D28" s="34">
        <v>7.3798226733000005</v>
      </c>
      <c r="E28" s="34">
        <v>1.3233036132</v>
      </c>
      <c r="F28" s="34">
        <v>3.2406897253000002</v>
      </c>
      <c r="G28" s="35">
        <v>2.8158293348000001</v>
      </c>
      <c r="H28" s="35">
        <f t="shared" si="0"/>
        <v>1</v>
      </c>
      <c r="I28" s="35">
        <f t="shared" si="1"/>
        <v>0</v>
      </c>
      <c r="J28" s="35">
        <f t="shared" si="2"/>
        <v>0</v>
      </c>
      <c r="K28" s="35"/>
      <c r="L28" t="s">
        <v>56</v>
      </c>
      <c r="M28" s="18">
        <v>0.27218241345652794</v>
      </c>
      <c r="N28" s="37">
        <v>0.27569267690473709</v>
      </c>
      <c r="O28" s="37">
        <v>0.46887285826612135</v>
      </c>
      <c r="P28" s="54">
        <v>7.1726510253437126E-2</v>
      </c>
      <c r="Q28" s="37">
        <v>0.16090407822934402</v>
      </c>
      <c r="R28" s="37">
        <v>2.2803876346360399E-2</v>
      </c>
      <c r="T28" s="74"/>
    </row>
    <row r="29" spans="1:20" x14ac:dyDescent="0.2">
      <c r="A29" t="s">
        <v>239</v>
      </c>
      <c r="B29" s="16" t="s">
        <v>62</v>
      </c>
      <c r="C29" s="29" t="s">
        <v>202</v>
      </c>
      <c r="D29" s="34">
        <v>102.60080043730001</v>
      </c>
      <c r="E29" s="34">
        <v>35.154912303400003</v>
      </c>
      <c r="F29" s="34">
        <v>61.845800369299994</v>
      </c>
      <c r="G29" s="35">
        <v>5.6000877646000005</v>
      </c>
      <c r="H29" s="35">
        <f t="shared" si="0"/>
        <v>1</v>
      </c>
      <c r="I29" s="35">
        <f t="shared" si="1"/>
        <v>0</v>
      </c>
      <c r="J29" s="35">
        <f t="shared" si="2"/>
        <v>0</v>
      </c>
      <c r="K29" s="35"/>
      <c r="L29" t="s">
        <v>215</v>
      </c>
      <c r="M29" s="18">
        <v>2.6616278020840978E-2</v>
      </c>
      <c r="N29" s="37">
        <v>0.79569279982697538</v>
      </c>
      <c r="O29" s="37">
        <v>1.1318582201651292E-2</v>
      </c>
      <c r="P29" s="54">
        <v>7.1370718357698815E-2</v>
      </c>
      <c r="Q29" s="37">
        <v>8.6073884022601091E-2</v>
      </c>
      <c r="R29" s="37">
        <v>3.5544015591073397E-2</v>
      </c>
      <c r="T29" s="37"/>
    </row>
    <row r="30" spans="1:20" x14ac:dyDescent="0.2">
      <c r="A30" t="s">
        <v>240</v>
      </c>
      <c r="B30" s="16" t="s">
        <v>63</v>
      </c>
      <c r="C30" s="29" t="s">
        <v>202</v>
      </c>
      <c r="D30" s="34">
        <v>0.33313538149999999</v>
      </c>
      <c r="E30" s="34">
        <v>0.13524185280000001</v>
      </c>
      <c r="F30" s="34"/>
      <c r="G30" s="35">
        <v>0.19789352869999999</v>
      </c>
      <c r="H30" s="35">
        <f t="shared" si="0"/>
        <v>0</v>
      </c>
      <c r="I30" s="35">
        <f t="shared" si="1"/>
        <v>0</v>
      </c>
      <c r="J30" s="35">
        <f t="shared" si="2"/>
        <v>1</v>
      </c>
      <c r="K30" s="35"/>
      <c r="L30" t="s">
        <v>56</v>
      </c>
      <c r="M30" s="18">
        <v>0.31002235618134127</v>
      </c>
      <c r="N30" s="37">
        <v>0.10759522860099446</v>
      </c>
      <c r="O30" s="37">
        <v>0.316965970369881</v>
      </c>
      <c r="P30" s="54">
        <v>0.23920869612704282</v>
      </c>
      <c r="Q30" s="37">
        <v>0.1594189354166213</v>
      </c>
      <c r="R30" s="37">
        <v>0.17681116948546038</v>
      </c>
      <c r="T30" s="74"/>
    </row>
    <row r="31" spans="1:20" x14ac:dyDescent="0.2">
      <c r="A31" t="s">
        <v>64</v>
      </c>
      <c r="B31" s="16" t="s">
        <v>65</v>
      </c>
      <c r="C31" s="29" t="s">
        <v>205</v>
      </c>
      <c r="D31" s="34">
        <v>1.9688008907999999</v>
      </c>
      <c r="E31" s="34">
        <v>1.0970033308</v>
      </c>
      <c r="F31" s="34">
        <v>0.47503377520000001</v>
      </c>
      <c r="G31" s="35">
        <v>0.39676378480000002</v>
      </c>
      <c r="H31" s="35">
        <f t="shared" si="0"/>
        <v>0</v>
      </c>
      <c r="I31" s="35">
        <f t="shared" si="1"/>
        <v>1</v>
      </c>
      <c r="J31" s="35">
        <f t="shared" si="2"/>
        <v>0</v>
      </c>
      <c r="K31" s="35"/>
      <c r="L31" t="s">
        <v>211</v>
      </c>
      <c r="M31" s="18">
        <v>7.129415079803457E-2</v>
      </c>
      <c r="N31" s="37">
        <v>0.65595271353086448</v>
      </c>
      <c r="O31" s="37">
        <v>2.5189369505359431E-2</v>
      </c>
      <c r="P31" s="54">
        <v>6.2534122661242142E-2</v>
      </c>
      <c r="Q31" s="37">
        <v>0.20953077067556611</v>
      </c>
      <c r="R31" s="37">
        <v>4.6793023626967939E-2</v>
      </c>
      <c r="T31" s="37"/>
    </row>
    <row r="32" spans="1:20" x14ac:dyDescent="0.2">
      <c r="A32" t="s">
        <v>66</v>
      </c>
      <c r="B32" s="16" t="s">
        <v>67</v>
      </c>
      <c r="C32" s="29" t="s">
        <v>203</v>
      </c>
      <c r="D32" s="34">
        <v>15.375879039499999</v>
      </c>
      <c r="E32" s="34">
        <v>7.8537358118000009</v>
      </c>
      <c r="F32" s="34">
        <v>7.139983</v>
      </c>
      <c r="G32" s="35">
        <v>0.38216022769999997</v>
      </c>
      <c r="H32" s="35">
        <f t="shared" si="0"/>
        <v>0</v>
      </c>
      <c r="I32" s="35">
        <f t="shared" si="1"/>
        <v>1</v>
      </c>
      <c r="J32" s="35">
        <f t="shared" si="2"/>
        <v>0</v>
      </c>
      <c r="K32" s="35"/>
      <c r="L32" t="s">
        <v>210</v>
      </c>
      <c r="M32" s="18">
        <v>1.4484629348855903E-2</v>
      </c>
      <c r="N32" s="37">
        <v>0.6550940310887583</v>
      </c>
      <c r="O32" s="37">
        <v>1.6434454232390816E-2</v>
      </c>
      <c r="P32" s="54">
        <v>8.2757830452884415E-2</v>
      </c>
      <c r="Q32" s="37">
        <v>7.6233422752425381E-2</v>
      </c>
      <c r="R32" s="37">
        <v>0.16948026147354106</v>
      </c>
      <c r="T32" s="37"/>
    </row>
    <row r="33" spans="1:20" x14ac:dyDescent="0.2">
      <c r="A33" t="s">
        <v>241</v>
      </c>
      <c r="B33" s="16" t="s">
        <v>68</v>
      </c>
      <c r="C33" s="29" t="s">
        <v>202</v>
      </c>
      <c r="D33" s="34">
        <v>2.4513329613000003</v>
      </c>
      <c r="E33" s="34">
        <v>0.75021392899999984</v>
      </c>
      <c r="F33" s="34"/>
      <c r="G33" s="35">
        <v>1.7011190323000003</v>
      </c>
      <c r="H33" s="35">
        <f t="shared" si="0"/>
        <v>0</v>
      </c>
      <c r="I33" s="35">
        <f t="shared" si="1"/>
        <v>0</v>
      </c>
      <c r="J33" s="35">
        <f t="shared" si="2"/>
        <v>1</v>
      </c>
      <c r="K33" s="35"/>
      <c r="L33" t="s">
        <v>56</v>
      </c>
      <c r="M33" s="18">
        <v>0.54324431863135492</v>
      </c>
      <c r="N33" s="37">
        <v>9.8042902994734421E-2</v>
      </c>
      <c r="O33" s="37">
        <v>0.54711660938803774</v>
      </c>
      <c r="P33" s="54">
        <v>8.7004283971869878E-2</v>
      </c>
      <c r="Q33" s="37">
        <v>0.17933207445315519</v>
      </c>
      <c r="R33" s="37">
        <v>8.8504129192202657E-2</v>
      </c>
      <c r="T33" s="74"/>
    </row>
    <row r="34" spans="1:20" x14ac:dyDescent="0.2">
      <c r="A34" t="s">
        <v>69</v>
      </c>
      <c r="B34" s="16" t="s">
        <v>70</v>
      </c>
      <c r="C34" s="29" t="s">
        <v>202</v>
      </c>
      <c r="D34" s="34">
        <v>0.35639554379999999</v>
      </c>
      <c r="E34" s="34">
        <v>0.25499911959999999</v>
      </c>
      <c r="F34" s="34">
        <v>5.40490369E-2</v>
      </c>
      <c r="G34" s="35">
        <v>4.7347387299999995E-2</v>
      </c>
      <c r="H34" s="35">
        <f t="shared" si="0"/>
        <v>0</v>
      </c>
      <c r="I34" s="35">
        <f t="shared" si="1"/>
        <v>1</v>
      </c>
      <c r="J34" s="35">
        <f t="shared" si="2"/>
        <v>0</v>
      </c>
      <c r="K34" s="35"/>
      <c r="L34" t="s">
        <v>56</v>
      </c>
      <c r="M34" s="18">
        <v>6.8665524655754692E-2</v>
      </c>
      <c r="N34" s="37">
        <v>0.47842888259002975</v>
      </c>
      <c r="O34" s="37">
        <v>9.5952247160560597E-2</v>
      </c>
      <c r="P34" s="54">
        <v>7.2838558706047427E-2</v>
      </c>
      <c r="Q34" s="37">
        <v>0.34677577941725096</v>
      </c>
      <c r="R34" s="37">
        <v>6.3174510432810272E-3</v>
      </c>
      <c r="T34" s="37"/>
    </row>
    <row r="35" spans="1:20" x14ac:dyDescent="0.2">
      <c r="A35" t="s">
        <v>242</v>
      </c>
      <c r="B35" s="16" t="s">
        <v>71</v>
      </c>
      <c r="C35" s="29" t="s">
        <v>202</v>
      </c>
      <c r="D35" s="34">
        <v>36.194705280500003</v>
      </c>
      <c r="E35" s="34">
        <v>6.6776188381999999</v>
      </c>
      <c r="F35" s="34">
        <v>28.068728821399997</v>
      </c>
      <c r="G35" s="35">
        <v>1.4483576209000002</v>
      </c>
      <c r="H35" s="35">
        <f t="shared" si="0"/>
        <v>1</v>
      </c>
      <c r="I35" s="35">
        <f t="shared" si="1"/>
        <v>0</v>
      </c>
      <c r="J35" s="35">
        <f t="shared" si="2"/>
        <v>0</v>
      </c>
      <c r="K35" s="35"/>
      <c r="L35" t="s">
        <v>215</v>
      </c>
      <c r="M35" s="18">
        <v>2.6145749096894624E-2</v>
      </c>
      <c r="N35" s="37">
        <v>0.89214151120265528</v>
      </c>
      <c r="O35" s="37">
        <v>2.9309469738700556E-3</v>
      </c>
      <c r="P35" s="54">
        <v>4.6735857506107356E-2</v>
      </c>
      <c r="Q35" s="37">
        <v>3.8041885678367901E-2</v>
      </c>
      <c r="R35" s="37">
        <v>2.0149798638999301E-2</v>
      </c>
      <c r="T35" s="37"/>
    </row>
    <row r="36" spans="1:20" x14ac:dyDescent="0.2">
      <c r="A36" t="s">
        <v>243</v>
      </c>
      <c r="B36" s="16" t="s">
        <v>72</v>
      </c>
      <c r="C36" s="29" t="s">
        <v>203</v>
      </c>
      <c r="D36" s="34">
        <v>1.0556822370000001</v>
      </c>
      <c r="E36" s="34">
        <v>0.86038384199999995</v>
      </c>
      <c r="F36" s="34"/>
      <c r="G36" s="35">
        <v>0.19524079859999999</v>
      </c>
      <c r="H36" s="35">
        <f t="shared" si="0"/>
        <v>0</v>
      </c>
      <c r="I36" s="35">
        <f t="shared" si="1"/>
        <v>1</v>
      </c>
      <c r="J36" s="35">
        <f t="shared" si="2"/>
        <v>0</v>
      </c>
      <c r="K36" s="35"/>
      <c r="L36" t="s">
        <v>56</v>
      </c>
      <c r="M36" s="18">
        <v>6.2795559569503293E-2</v>
      </c>
      <c r="N36" s="37">
        <v>0.39722488214485319</v>
      </c>
      <c r="O36" s="37">
        <v>7.2559291558071365E-2</v>
      </c>
      <c r="P36" s="54">
        <v>6.0326036813859923E-2</v>
      </c>
      <c r="Q36" s="37">
        <v>0.46988978948321541</v>
      </c>
      <c r="R36" s="37">
        <v>0</v>
      </c>
      <c r="T36" s="37"/>
    </row>
    <row r="37" spans="1:20" x14ac:dyDescent="0.2">
      <c r="A37" t="s">
        <v>73</v>
      </c>
      <c r="B37" s="16" t="s">
        <v>74</v>
      </c>
      <c r="C37" s="29" t="s">
        <v>203</v>
      </c>
      <c r="D37" s="34">
        <v>47.597378628400001</v>
      </c>
      <c r="E37" s="34">
        <v>24.682483868099993</v>
      </c>
      <c r="F37" s="34">
        <v>17.592774239000001</v>
      </c>
      <c r="G37" s="35">
        <v>5.3221205213000005</v>
      </c>
      <c r="H37" s="35">
        <f t="shared" si="0"/>
        <v>0</v>
      </c>
      <c r="I37" s="35">
        <f t="shared" si="1"/>
        <v>1</v>
      </c>
      <c r="J37" s="35">
        <f t="shared" si="2"/>
        <v>0</v>
      </c>
      <c r="K37" s="35"/>
      <c r="L37" t="s">
        <v>56</v>
      </c>
      <c r="M37" s="18">
        <v>8.7081329086616768E-2</v>
      </c>
      <c r="N37" s="37">
        <v>0.62040511109346885</v>
      </c>
      <c r="O37" s="37">
        <v>0.10263681605075609</v>
      </c>
      <c r="P37" s="54">
        <v>9.8888650911681975E-2</v>
      </c>
      <c r="Q37" s="37">
        <v>9.2537067242717153E-2</v>
      </c>
      <c r="R37" s="37">
        <v>8.5532354701376115E-2</v>
      </c>
      <c r="T37" s="37"/>
    </row>
    <row r="38" spans="1:20" x14ac:dyDescent="0.2">
      <c r="A38" t="s">
        <v>244</v>
      </c>
      <c r="B38" s="16" t="s">
        <v>75</v>
      </c>
      <c r="C38" s="29" t="s">
        <v>202</v>
      </c>
      <c r="D38" s="34">
        <v>128.16487896110002</v>
      </c>
      <c r="E38" s="34">
        <v>47.925630139699997</v>
      </c>
      <c r="F38" s="34">
        <v>46.157405995800005</v>
      </c>
      <c r="G38" s="35">
        <v>34.081842825599999</v>
      </c>
      <c r="H38" s="35">
        <f t="shared" si="0"/>
        <v>0</v>
      </c>
      <c r="I38" s="35">
        <f t="shared" si="1"/>
        <v>1</v>
      </c>
      <c r="J38" s="35">
        <f t="shared" si="2"/>
        <v>0</v>
      </c>
      <c r="K38" s="35"/>
      <c r="L38" t="s">
        <v>221</v>
      </c>
      <c r="M38" s="18">
        <v>5.2338463192681407E-2</v>
      </c>
      <c r="N38" s="37">
        <v>0.50061298837776114</v>
      </c>
      <c r="O38" s="37">
        <v>5.5927776964432782E-2</v>
      </c>
      <c r="P38" s="54">
        <v>0.11821694628524455</v>
      </c>
      <c r="Q38" s="37">
        <v>0.22200247655004163</v>
      </c>
      <c r="R38" s="37">
        <v>0.1032398118225198</v>
      </c>
      <c r="T38" s="37"/>
    </row>
    <row r="39" spans="1:20" x14ac:dyDescent="0.2">
      <c r="A39" t="s">
        <v>76</v>
      </c>
      <c r="B39" s="16" t="s">
        <v>77</v>
      </c>
      <c r="C39" s="29" t="s">
        <v>206</v>
      </c>
      <c r="D39" s="34">
        <v>0.63461004089999995</v>
      </c>
      <c r="E39" s="34">
        <v>0.53315773170000003</v>
      </c>
      <c r="F39" s="34"/>
      <c r="G39" s="35">
        <v>0.10145230920000001</v>
      </c>
      <c r="H39" s="35">
        <f t="shared" si="0"/>
        <v>0</v>
      </c>
      <c r="I39" s="35">
        <f t="shared" si="1"/>
        <v>1</v>
      </c>
      <c r="J39" s="35">
        <f t="shared" si="2"/>
        <v>0</v>
      </c>
      <c r="K39" s="35"/>
      <c r="L39" t="s">
        <v>218</v>
      </c>
      <c r="M39" s="18">
        <v>5.8448134459701713E-2</v>
      </c>
      <c r="N39" s="37">
        <v>0.49703749371696726</v>
      </c>
      <c r="O39" s="37">
        <v>3.7589388540624977E-2</v>
      </c>
      <c r="P39" s="54">
        <v>0.10768616033270208</v>
      </c>
      <c r="Q39" s="37">
        <v>0.30509268982978371</v>
      </c>
      <c r="R39" s="37">
        <v>5.259426757992227E-2</v>
      </c>
      <c r="T39" s="37"/>
    </row>
    <row r="40" spans="1:20" x14ac:dyDescent="0.2">
      <c r="A40" t="s">
        <v>245</v>
      </c>
      <c r="B40" s="16" t="s">
        <v>78</v>
      </c>
      <c r="C40" s="29" t="s">
        <v>202</v>
      </c>
      <c r="D40" s="34">
        <v>27.718342923799998</v>
      </c>
      <c r="E40" s="34">
        <v>14.942145632899999</v>
      </c>
      <c r="F40" s="34">
        <v>5.2418381771</v>
      </c>
      <c r="G40" s="35">
        <v>7.5343591137999999</v>
      </c>
      <c r="H40" s="35">
        <f t="shared" si="0"/>
        <v>0</v>
      </c>
      <c r="I40" s="35">
        <f t="shared" si="1"/>
        <v>1</v>
      </c>
      <c r="J40" s="35">
        <f t="shared" si="2"/>
        <v>0</v>
      </c>
      <c r="K40" s="35"/>
      <c r="L40" t="s">
        <v>56</v>
      </c>
      <c r="M40" s="18">
        <v>0.20381434098461992</v>
      </c>
      <c r="N40" s="37">
        <v>0.4060621920799829</v>
      </c>
      <c r="O40" s="37">
        <v>0.25843529772548529</v>
      </c>
      <c r="P40" s="54">
        <v>9.8231483906128125E-2</v>
      </c>
      <c r="Q40" s="37">
        <v>0.21892176597012955</v>
      </c>
      <c r="R40" s="37">
        <v>1.8349260318274125E-2</v>
      </c>
      <c r="T40" s="37"/>
    </row>
    <row r="41" spans="1:20" x14ac:dyDescent="0.2">
      <c r="A41" t="s">
        <v>246</v>
      </c>
      <c r="B41" s="16" t="s">
        <v>79</v>
      </c>
      <c r="C41" s="29" t="s">
        <v>202</v>
      </c>
      <c r="D41" s="34">
        <v>1.6028568822</v>
      </c>
      <c r="E41" s="34">
        <v>1.203076</v>
      </c>
      <c r="F41" s="34"/>
      <c r="G41" s="35">
        <v>0.39978088219999997</v>
      </c>
      <c r="H41" s="35">
        <f t="shared" si="0"/>
        <v>0</v>
      </c>
      <c r="I41" s="35">
        <f t="shared" si="1"/>
        <v>1</v>
      </c>
      <c r="J41" s="35">
        <f t="shared" si="2"/>
        <v>0</v>
      </c>
      <c r="K41" s="35"/>
      <c r="L41" t="s">
        <v>210</v>
      </c>
      <c r="M41" s="18">
        <v>0.11816913868194388</v>
      </c>
      <c r="N41" s="37">
        <v>0.47000200959676181</v>
      </c>
      <c r="O41" s="37">
        <v>0.15935963929568608</v>
      </c>
      <c r="P41" s="54">
        <v>0.15927574830610791</v>
      </c>
      <c r="Q41" s="37">
        <v>0.21136260280144434</v>
      </c>
      <c r="R41" s="37">
        <v>0</v>
      </c>
      <c r="T41" s="37"/>
    </row>
    <row r="42" spans="1:20" x14ac:dyDescent="0.2">
      <c r="A42" t="s">
        <v>247</v>
      </c>
      <c r="B42" s="16" t="s">
        <v>80</v>
      </c>
      <c r="C42" s="29" t="s">
        <v>202</v>
      </c>
      <c r="D42" s="34">
        <v>7.1594319388999992</v>
      </c>
      <c r="E42" s="34">
        <v>2.8919992090000002</v>
      </c>
      <c r="F42" s="34">
        <v>2.866449813</v>
      </c>
      <c r="G42" s="35">
        <v>1.4009829169000001</v>
      </c>
      <c r="H42" s="35">
        <f t="shared" si="0"/>
        <v>0</v>
      </c>
      <c r="I42" s="35">
        <f t="shared" si="1"/>
        <v>1</v>
      </c>
      <c r="J42" s="35">
        <f t="shared" si="2"/>
        <v>0</v>
      </c>
      <c r="K42" s="35"/>
      <c r="L42" t="s">
        <v>56</v>
      </c>
      <c r="M42" s="18">
        <v>0.12614750203753769</v>
      </c>
      <c r="N42" s="37">
        <v>0.62192452693032052</v>
      </c>
      <c r="O42" s="37">
        <v>0.1557038591220932</v>
      </c>
      <c r="P42" s="54">
        <v>5.7627110629379058E-2</v>
      </c>
      <c r="Q42" s="37">
        <v>0.1464264862437758</v>
      </c>
      <c r="R42" s="37">
        <v>1.8318017074431446E-2</v>
      </c>
      <c r="T42" s="37"/>
    </row>
    <row r="43" spans="1:20" x14ac:dyDescent="0.2">
      <c r="A43" t="s">
        <v>248</v>
      </c>
      <c r="B43" s="16" t="s">
        <v>81</v>
      </c>
      <c r="C43" s="29" t="s">
        <v>202</v>
      </c>
      <c r="D43" s="34">
        <v>10.3469477449</v>
      </c>
      <c r="E43" s="34">
        <v>6.2482819710999991</v>
      </c>
      <c r="F43" s="34">
        <v>2.5766756260000001</v>
      </c>
      <c r="G43" s="35">
        <v>1.5219901478</v>
      </c>
      <c r="H43" s="35">
        <f t="shared" si="0"/>
        <v>0</v>
      </c>
      <c r="I43" s="35">
        <f t="shared" si="1"/>
        <v>1</v>
      </c>
      <c r="J43" s="35">
        <f t="shared" si="2"/>
        <v>0</v>
      </c>
      <c r="K43" s="35"/>
      <c r="L43" t="s">
        <v>215</v>
      </c>
      <c r="M43" s="18">
        <v>6.3285252940680492E-2</v>
      </c>
      <c r="N43" s="37">
        <v>0.59854668100751929</v>
      </c>
      <c r="O43" s="37">
        <v>2.842801021816176E-2</v>
      </c>
      <c r="P43" s="54">
        <v>9.3241925980326823E-2</v>
      </c>
      <c r="Q43" s="37">
        <v>0.13323803773342763</v>
      </c>
      <c r="R43" s="37">
        <v>0.14654534506056446</v>
      </c>
      <c r="T43" s="37"/>
    </row>
    <row r="44" spans="1:20" x14ac:dyDescent="0.2">
      <c r="A44" t="s">
        <v>82</v>
      </c>
      <c r="B44" s="16" t="s">
        <v>83</v>
      </c>
      <c r="C44" s="29" t="s">
        <v>205</v>
      </c>
      <c r="D44" s="34">
        <v>29.358047535600001</v>
      </c>
      <c r="E44" s="34">
        <v>8.8535448372999994</v>
      </c>
      <c r="F44" s="34">
        <v>17.0861804251</v>
      </c>
      <c r="G44" s="35">
        <v>3.4183222731999998</v>
      </c>
      <c r="H44" s="35">
        <f t="shared" si="0"/>
        <v>1</v>
      </c>
      <c r="I44" s="35">
        <f t="shared" si="1"/>
        <v>0</v>
      </c>
      <c r="J44" s="35">
        <f t="shared" si="2"/>
        <v>0</v>
      </c>
      <c r="K44" s="35"/>
      <c r="L44" t="s">
        <v>56</v>
      </c>
      <c r="M44" s="18">
        <v>5.5922434637697256E-2</v>
      </c>
      <c r="N44" s="37">
        <v>0.71118755471410089</v>
      </c>
      <c r="O44" s="37">
        <v>7.285160179732672E-2</v>
      </c>
      <c r="P44" s="54">
        <v>7.1298887404782602E-2</v>
      </c>
      <c r="Q44" s="37">
        <v>0.10571154228963793</v>
      </c>
      <c r="R44" s="37">
        <v>3.8950413794151893E-2</v>
      </c>
      <c r="T44" s="37"/>
    </row>
    <row r="45" spans="1:20" x14ac:dyDescent="0.2">
      <c r="A45" t="s">
        <v>84</v>
      </c>
      <c r="B45" s="16" t="s">
        <v>85</v>
      </c>
      <c r="C45" s="29" t="s">
        <v>203</v>
      </c>
      <c r="D45" s="34">
        <v>4.1605878675000003</v>
      </c>
      <c r="E45" s="34">
        <v>1.9055617353000003</v>
      </c>
      <c r="F45" s="34">
        <v>0.42126222640000011</v>
      </c>
      <c r="G45" s="35">
        <v>1.8337639057999999</v>
      </c>
      <c r="H45" s="35">
        <f t="shared" si="0"/>
        <v>0</v>
      </c>
      <c r="I45" s="35">
        <f t="shared" si="1"/>
        <v>1</v>
      </c>
      <c r="J45" s="35">
        <f t="shared" si="2"/>
        <v>0</v>
      </c>
      <c r="K45" s="35"/>
      <c r="L45" t="s">
        <v>56</v>
      </c>
      <c r="M45" s="18">
        <v>0.30387565682146961</v>
      </c>
      <c r="N45" s="37">
        <v>0.20735883755677345</v>
      </c>
      <c r="O45" s="37">
        <v>0.41075869674489696</v>
      </c>
      <c r="P45" s="54">
        <v>0.10938302758795182</v>
      </c>
      <c r="Q45" s="37">
        <v>0.24096553730639483</v>
      </c>
      <c r="R45" s="37">
        <v>3.1533900803982877E-2</v>
      </c>
      <c r="T45" s="74"/>
    </row>
    <row r="46" spans="1:20" x14ac:dyDescent="0.2">
      <c r="A46" t="s">
        <v>249</v>
      </c>
      <c r="B46" s="16" t="s">
        <v>86</v>
      </c>
      <c r="C46" s="29" t="s">
        <v>202</v>
      </c>
      <c r="D46" s="34">
        <v>0.97013087809999987</v>
      </c>
      <c r="E46" s="34">
        <v>0.66520641989999996</v>
      </c>
      <c r="F46" s="34"/>
      <c r="G46" s="35">
        <v>0.30492445819999997</v>
      </c>
      <c r="H46" s="35">
        <f t="shared" si="0"/>
        <v>0</v>
      </c>
      <c r="I46" s="35">
        <f t="shared" si="1"/>
        <v>1</v>
      </c>
      <c r="J46" s="35">
        <f t="shared" si="2"/>
        <v>0</v>
      </c>
      <c r="K46" s="35"/>
      <c r="L46" t="s">
        <v>221</v>
      </c>
      <c r="M46" s="18">
        <v>0.10682819786436813</v>
      </c>
      <c r="N46" s="37">
        <v>0.18469513275690058</v>
      </c>
      <c r="O46" s="37">
        <v>3.7701231260574182E-2</v>
      </c>
      <c r="P46" s="54">
        <v>0.2884975745214351</v>
      </c>
      <c r="Q46" s="37">
        <v>0.35625939859390199</v>
      </c>
      <c r="R46" s="37">
        <v>0.1328466628671881</v>
      </c>
      <c r="T46" s="37"/>
    </row>
    <row r="47" spans="1:20" x14ac:dyDescent="0.2">
      <c r="A47" t="s">
        <v>87</v>
      </c>
      <c r="B47" s="16" t="s">
        <v>88</v>
      </c>
      <c r="C47" s="29" t="s">
        <v>205</v>
      </c>
      <c r="D47" s="34">
        <v>0.96514051859999994</v>
      </c>
      <c r="E47" s="34">
        <v>0.51866389229999998</v>
      </c>
      <c r="F47" s="34">
        <v>0.3216</v>
      </c>
      <c r="G47" s="35">
        <v>0.12487662629999999</v>
      </c>
      <c r="H47" s="35">
        <f t="shared" si="0"/>
        <v>0</v>
      </c>
      <c r="I47" s="35">
        <f t="shared" si="1"/>
        <v>1</v>
      </c>
      <c r="J47" s="35">
        <f t="shared" si="2"/>
        <v>0</v>
      </c>
      <c r="K47" s="35"/>
      <c r="L47" t="s">
        <v>32</v>
      </c>
      <c r="M47" s="18">
        <v>5.0921082529297931E-2</v>
      </c>
      <c r="N47" s="37">
        <v>0.47244228641308439</v>
      </c>
      <c r="O47" s="37">
        <v>7.6948072442847293E-3</v>
      </c>
      <c r="P47" s="54">
        <v>8.1034383718288139E-2</v>
      </c>
      <c r="Q47" s="37">
        <v>0.19667224123744298</v>
      </c>
      <c r="R47" s="37">
        <v>0.24215628138689979</v>
      </c>
      <c r="T47" s="37"/>
    </row>
    <row r="48" spans="1:20" x14ac:dyDescent="0.2">
      <c r="A48" t="s">
        <v>89</v>
      </c>
      <c r="B48" s="16" t="s">
        <v>90</v>
      </c>
      <c r="C48" s="29" t="s">
        <v>205</v>
      </c>
      <c r="D48" s="34">
        <v>0.5695849999</v>
      </c>
      <c r="E48" s="34">
        <v>0.3860274487</v>
      </c>
      <c r="F48" s="34">
        <v>8.5510326399999975E-2</v>
      </c>
      <c r="G48" s="35">
        <v>9.8047224799999999E-2</v>
      </c>
      <c r="H48" s="35">
        <f t="shared" si="0"/>
        <v>0</v>
      </c>
      <c r="I48" s="35">
        <f t="shared" si="1"/>
        <v>1</v>
      </c>
      <c r="J48" s="35">
        <f t="shared" si="2"/>
        <v>0</v>
      </c>
      <c r="K48" s="35"/>
      <c r="L48" t="s">
        <v>222</v>
      </c>
      <c r="M48" s="18">
        <v>5.2499626930572196E-2</v>
      </c>
      <c r="N48" s="37">
        <v>0.47632261783718371</v>
      </c>
      <c r="O48" s="37">
        <v>6.7605878361825869E-2</v>
      </c>
      <c r="P48" s="54">
        <v>7.2825289429676907E-2</v>
      </c>
      <c r="Q48" s="37">
        <v>0.36025020390601059</v>
      </c>
      <c r="R48" s="37">
        <v>2.3244994166497536E-2</v>
      </c>
      <c r="T48" s="37"/>
    </row>
    <row r="49" spans="1:20" x14ac:dyDescent="0.2">
      <c r="A49" t="s">
        <v>91</v>
      </c>
      <c r="B49" s="16" t="s">
        <v>92</v>
      </c>
      <c r="C49" s="29" t="s">
        <v>203</v>
      </c>
      <c r="D49" s="34">
        <v>11.701346827900002</v>
      </c>
      <c r="E49" s="34">
        <v>4.7537302030999999</v>
      </c>
      <c r="F49" s="34">
        <v>6.6491769238000007</v>
      </c>
      <c r="G49" s="35">
        <v>0.298439701</v>
      </c>
      <c r="H49" s="35">
        <f t="shared" si="0"/>
        <v>1</v>
      </c>
      <c r="I49" s="35">
        <f t="shared" si="1"/>
        <v>0</v>
      </c>
      <c r="J49" s="35">
        <f t="shared" si="2"/>
        <v>0</v>
      </c>
      <c r="K49" s="35"/>
      <c r="L49" t="s">
        <v>210</v>
      </c>
      <c r="M49" s="18">
        <v>1.0215930264965357E-2</v>
      </c>
      <c r="N49" s="37">
        <v>0.75678262941371521</v>
      </c>
      <c r="O49" s="37">
        <v>1.4380033775154583E-2</v>
      </c>
      <c r="P49" s="54">
        <v>9.0543601427472711E-2</v>
      </c>
      <c r="Q49" s="37">
        <v>7.6582018457342138E-2</v>
      </c>
      <c r="R49" s="37">
        <v>6.1711716926315122E-2</v>
      </c>
      <c r="T49" s="37"/>
    </row>
    <row r="50" spans="1:20" x14ac:dyDescent="0.2">
      <c r="A50" t="s">
        <v>93</v>
      </c>
      <c r="B50" s="16" t="s">
        <v>94</v>
      </c>
      <c r="C50" s="29" t="s">
        <v>203</v>
      </c>
      <c r="D50" s="34">
        <v>1.8365381148000002</v>
      </c>
      <c r="E50" s="34">
        <v>1.0922675054000002</v>
      </c>
      <c r="F50" s="34">
        <v>2.9192801999999997E-2</v>
      </c>
      <c r="G50" s="35">
        <v>0.71507780739999993</v>
      </c>
      <c r="H50" s="35">
        <f t="shared" si="0"/>
        <v>0</v>
      </c>
      <c r="I50" s="35">
        <f t="shared" si="1"/>
        <v>1</v>
      </c>
      <c r="J50" s="35">
        <f t="shared" si="2"/>
        <v>0</v>
      </c>
      <c r="K50" s="35"/>
      <c r="L50" t="s">
        <v>56</v>
      </c>
      <c r="M50" s="18">
        <v>0.28332201880638036</v>
      </c>
      <c r="N50" s="37">
        <v>0.29007373218497823</v>
      </c>
      <c r="O50" s="37">
        <v>0.28966799985958014</v>
      </c>
      <c r="P50" s="54">
        <v>0.15519923957638082</v>
      </c>
      <c r="Q50" s="37">
        <v>0.24381122029627042</v>
      </c>
      <c r="R50" s="37">
        <v>2.1342059325715864E-2</v>
      </c>
      <c r="T50" s="37"/>
    </row>
    <row r="51" spans="1:20" x14ac:dyDescent="0.2">
      <c r="A51" t="s">
        <v>95</v>
      </c>
      <c r="B51" s="16" t="s">
        <v>96</v>
      </c>
      <c r="C51" s="29" t="s">
        <v>203</v>
      </c>
      <c r="D51" s="34">
        <v>9.5630076158000019</v>
      </c>
      <c r="E51" s="34">
        <v>6.6412040022000012</v>
      </c>
      <c r="F51" s="34">
        <v>1.9455889764000001</v>
      </c>
      <c r="G51" s="35">
        <v>0.97621463720000012</v>
      </c>
      <c r="H51" s="35">
        <f t="shared" si="0"/>
        <v>0</v>
      </c>
      <c r="I51" s="35">
        <f t="shared" si="1"/>
        <v>1</v>
      </c>
      <c r="J51" s="35">
        <f t="shared" si="2"/>
        <v>0</v>
      </c>
      <c r="K51" s="35"/>
      <c r="L51" t="s">
        <v>219</v>
      </c>
      <c r="M51" s="18">
        <v>3.2649247239345688E-2</v>
      </c>
      <c r="N51" s="37">
        <v>0.45880416300132332</v>
      </c>
      <c r="O51" s="37">
        <v>4.4606302128516594E-2</v>
      </c>
      <c r="P51" s="54">
        <v>0.13101082397289204</v>
      </c>
      <c r="Q51" s="37">
        <v>0.1313983172834482</v>
      </c>
      <c r="R51" s="37">
        <v>0.23418039361381954</v>
      </c>
      <c r="T51" s="37"/>
    </row>
    <row r="52" spans="1:20" x14ac:dyDescent="0.2">
      <c r="A52" t="s">
        <v>97</v>
      </c>
      <c r="B52" s="16" t="s">
        <v>98</v>
      </c>
      <c r="C52" s="29" t="s">
        <v>202</v>
      </c>
      <c r="D52" s="34">
        <v>2.2529029911999996</v>
      </c>
      <c r="E52" s="34">
        <v>0.21837099119999998</v>
      </c>
      <c r="F52" s="34">
        <v>3.7206999999999997E-2</v>
      </c>
      <c r="G52" s="35">
        <v>1.997325</v>
      </c>
      <c r="H52" s="35">
        <f t="shared" si="0"/>
        <v>0</v>
      </c>
      <c r="I52" s="35">
        <f t="shared" si="1"/>
        <v>0</v>
      </c>
      <c r="J52" s="35">
        <f t="shared" si="2"/>
        <v>1</v>
      </c>
      <c r="K52" s="35"/>
      <c r="L52" t="s">
        <v>223</v>
      </c>
      <c r="M52" s="18">
        <v>0.81657621619123022</v>
      </c>
      <c r="N52" s="37">
        <v>3.4705820029628978E-2</v>
      </c>
      <c r="O52" s="37">
        <v>3.8666962402673028E-3</v>
      </c>
      <c r="P52" s="54">
        <v>1.7206364093978303E-2</v>
      </c>
      <c r="Q52" s="37">
        <v>0.84145171504819138</v>
      </c>
      <c r="R52" s="37">
        <v>0.10276940458793424</v>
      </c>
      <c r="T52" s="37"/>
    </row>
    <row r="53" spans="1:20" x14ac:dyDescent="0.2">
      <c r="A53" t="s">
        <v>250</v>
      </c>
      <c r="B53" s="16" t="s">
        <v>99</v>
      </c>
      <c r="C53" s="29" t="s">
        <v>203</v>
      </c>
      <c r="D53" s="34">
        <v>223.8054971599</v>
      </c>
      <c r="E53" s="34">
        <v>35.4777502496</v>
      </c>
      <c r="F53" s="34">
        <v>169.5498932232</v>
      </c>
      <c r="G53" s="35">
        <v>18.777853687099999</v>
      </c>
      <c r="H53" s="35">
        <f t="shared" si="0"/>
        <v>1</v>
      </c>
      <c r="I53" s="35">
        <f t="shared" si="1"/>
        <v>0</v>
      </c>
      <c r="J53" s="35">
        <f t="shared" si="2"/>
        <v>0</v>
      </c>
      <c r="K53" s="35"/>
      <c r="L53" t="s">
        <v>210</v>
      </c>
      <c r="M53" s="18">
        <v>4.0773780366441456E-2</v>
      </c>
      <c r="N53" s="37">
        <v>0.87787679929757712</v>
      </c>
      <c r="O53" s="37">
        <v>1.6827437627143237E-2</v>
      </c>
      <c r="P53" s="54">
        <v>4.1539823834862197E-2</v>
      </c>
      <c r="Q53" s="37">
        <v>5.1659477786810792E-2</v>
      </c>
      <c r="R53" s="37">
        <v>1.2096461453606634E-2</v>
      </c>
      <c r="T53" s="37"/>
    </row>
    <row r="54" spans="1:20" x14ac:dyDescent="0.2">
      <c r="A54" t="s">
        <v>217</v>
      </c>
      <c r="B54" s="16" t="s">
        <v>100</v>
      </c>
      <c r="C54" s="29" t="s">
        <v>202</v>
      </c>
      <c r="D54" s="34">
        <v>205.23875821750002</v>
      </c>
      <c r="E54" s="34">
        <v>70.16027037660001</v>
      </c>
      <c r="F54" s="34">
        <v>103.36712446830001</v>
      </c>
      <c r="G54" s="35">
        <v>31.711363372599994</v>
      </c>
      <c r="H54" s="35">
        <f t="shared" si="0"/>
        <v>1</v>
      </c>
      <c r="I54" s="35">
        <f t="shared" si="1"/>
        <v>0</v>
      </c>
      <c r="J54" s="35">
        <f t="shared" si="2"/>
        <v>0</v>
      </c>
      <c r="K54" s="35"/>
      <c r="L54" t="s">
        <v>210</v>
      </c>
      <c r="M54" s="18">
        <v>0.1117669222057497</v>
      </c>
      <c r="N54" s="37">
        <v>0.69975660549359264</v>
      </c>
      <c r="O54" s="37">
        <v>1.7995039974837885E-2</v>
      </c>
      <c r="P54" s="54">
        <v>7.4485709666335803E-2</v>
      </c>
      <c r="Q54" s="37">
        <v>0.16807794284092792</v>
      </c>
      <c r="R54" s="37">
        <v>3.9684702024305699E-2</v>
      </c>
      <c r="T54" s="37"/>
    </row>
    <row r="55" spans="1:20" x14ac:dyDescent="0.2">
      <c r="A55" t="s">
        <v>251</v>
      </c>
      <c r="B55" s="16" t="s">
        <v>101</v>
      </c>
      <c r="C55" s="29" t="s">
        <v>203</v>
      </c>
      <c r="D55" s="34">
        <v>0.39671118519999998</v>
      </c>
      <c r="E55" s="34">
        <v>0.168184582</v>
      </c>
      <c r="F55" s="34">
        <v>0.14797513540000001</v>
      </c>
      <c r="G55" s="35">
        <v>8.0551467799999998E-2</v>
      </c>
      <c r="H55" s="35">
        <f t="shared" si="0"/>
        <v>0</v>
      </c>
      <c r="I55" s="35">
        <f t="shared" si="1"/>
        <v>1</v>
      </c>
      <c r="J55" s="35">
        <f t="shared" si="2"/>
        <v>0</v>
      </c>
      <c r="K55" s="35"/>
      <c r="L55" t="s">
        <v>217</v>
      </c>
      <c r="M55" s="18">
        <v>0.13204256964318131</v>
      </c>
      <c r="N55" s="37">
        <v>0.58457151890760461</v>
      </c>
      <c r="O55" s="37">
        <v>3.3817028106320202E-2</v>
      </c>
      <c r="P55" s="54">
        <v>0.20754754938026387</v>
      </c>
      <c r="Q55" s="37">
        <v>7.6548170641295044E-2</v>
      </c>
      <c r="R55" s="37">
        <v>9.7515732964516377E-2</v>
      </c>
      <c r="T55" s="37"/>
    </row>
    <row r="56" spans="1:20" x14ac:dyDescent="0.2">
      <c r="A56" t="s">
        <v>252</v>
      </c>
      <c r="B56" s="16" t="s">
        <v>102</v>
      </c>
      <c r="C56" s="29" t="s">
        <v>204</v>
      </c>
      <c r="D56" s="34">
        <v>17.801011987700001</v>
      </c>
      <c r="E56" s="34">
        <v>3.4618750774999998</v>
      </c>
      <c r="F56" s="34">
        <v>3.983627378</v>
      </c>
      <c r="G56" s="35">
        <v>10.355509532200001</v>
      </c>
      <c r="H56" s="35">
        <f t="shared" si="0"/>
        <v>0</v>
      </c>
      <c r="I56" s="35">
        <f t="shared" si="1"/>
        <v>0</v>
      </c>
      <c r="J56" s="35">
        <f t="shared" si="2"/>
        <v>1</v>
      </c>
      <c r="K56" s="35"/>
      <c r="L56" t="s">
        <v>210</v>
      </c>
      <c r="M56" s="18">
        <v>0.26982295164560433</v>
      </c>
      <c r="N56" s="37">
        <v>0.80302951431509983</v>
      </c>
      <c r="O56" s="37">
        <v>4.6854502725817516E-2</v>
      </c>
      <c r="P56" s="54">
        <v>8.0875649327957905E-2</v>
      </c>
      <c r="Q56" s="37">
        <v>6.9162580888698894E-2</v>
      </c>
      <c r="R56" s="37">
        <v>7.7752742426007347E-5</v>
      </c>
      <c r="T56" s="37"/>
    </row>
    <row r="57" spans="1:20" x14ac:dyDescent="0.2">
      <c r="A57" t="s">
        <v>253</v>
      </c>
      <c r="B57" s="16" t="s">
        <v>103</v>
      </c>
      <c r="C57" s="29" t="s">
        <v>202</v>
      </c>
      <c r="D57" s="34">
        <v>9.492142631900002</v>
      </c>
      <c r="E57" s="34">
        <v>3.7119197732</v>
      </c>
      <c r="F57" s="34">
        <v>5.1443339999999997</v>
      </c>
      <c r="G57" s="35">
        <v>0.6358888587</v>
      </c>
      <c r="H57" s="35">
        <f t="shared" si="0"/>
        <v>1</v>
      </c>
      <c r="I57" s="35">
        <f t="shared" si="1"/>
        <v>0</v>
      </c>
      <c r="J57" s="35">
        <f t="shared" si="2"/>
        <v>0</v>
      </c>
      <c r="K57" s="35"/>
      <c r="L57" t="s">
        <v>56</v>
      </c>
      <c r="M57" s="18">
        <v>6.4633098057145066E-2</v>
      </c>
      <c r="N57" s="37">
        <v>0.73896994380919412</v>
      </c>
      <c r="O57" s="37">
        <v>7.6617835805447204E-2</v>
      </c>
      <c r="P57" s="54">
        <v>8.9250830088445809E-2</v>
      </c>
      <c r="Q57" s="37">
        <v>9.2938669830292725E-2</v>
      </c>
      <c r="R57" s="37">
        <v>2.2435310367578398E-3</v>
      </c>
      <c r="T57" s="37"/>
    </row>
    <row r="58" spans="1:20" x14ac:dyDescent="0.2">
      <c r="A58" t="s">
        <v>254</v>
      </c>
      <c r="B58" s="16" t="s">
        <v>104</v>
      </c>
      <c r="C58" s="29" t="s">
        <v>202</v>
      </c>
      <c r="D58" s="34">
        <v>21.1861790512</v>
      </c>
      <c r="E58" s="34">
        <v>8.4813686748999988</v>
      </c>
      <c r="F58" s="34">
        <v>8.6464048608999988</v>
      </c>
      <c r="G58" s="35">
        <v>4.0584055154000005</v>
      </c>
      <c r="H58" s="35">
        <f t="shared" si="0"/>
        <v>1</v>
      </c>
      <c r="I58" s="35">
        <f t="shared" si="1"/>
        <v>0</v>
      </c>
      <c r="J58" s="35">
        <f t="shared" si="2"/>
        <v>0</v>
      </c>
      <c r="K58" s="35"/>
      <c r="L58" t="s">
        <v>210</v>
      </c>
      <c r="M58" s="18">
        <v>5.172444358426824E-2</v>
      </c>
      <c r="N58" s="37">
        <v>0.73963854247739436</v>
      </c>
      <c r="O58" s="37">
        <v>1.9846291240339507E-2</v>
      </c>
      <c r="P58" s="54">
        <v>7.6924022595791841E-2</v>
      </c>
      <c r="Q58" s="37">
        <v>0.10540777433417099</v>
      </c>
      <c r="R58" s="37">
        <v>5.818336935230331E-2</v>
      </c>
      <c r="T58" s="37"/>
    </row>
    <row r="59" spans="1:20" x14ac:dyDescent="0.2">
      <c r="A59" t="s">
        <v>255</v>
      </c>
      <c r="B59" s="16" t="s">
        <v>105</v>
      </c>
      <c r="C59" s="29" t="s">
        <v>202</v>
      </c>
      <c r="D59" s="34">
        <v>25.571805935699999</v>
      </c>
      <c r="E59" s="34">
        <v>6.7709561726</v>
      </c>
      <c r="F59" s="34">
        <v>16.834168972000001</v>
      </c>
      <c r="G59" s="35">
        <v>1.9666807910999999</v>
      </c>
      <c r="H59" s="35">
        <f t="shared" si="0"/>
        <v>1</v>
      </c>
      <c r="I59" s="35">
        <f t="shared" si="1"/>
        <v>0</v>
      </c>
      <c r="J59" s="35">
        <f t="shared" si="2"/>
        <v>0</v>
      </c>
      <c r="K59" s="35"/>
      <c r="L59" t="s">
        <v>56</v>
      </c>
      <c r="M59" s="18">
        <v>6.6812553915669759E-2</v>
      </c>
      <c r="N59" s="37">
        <v>0.79307316856806709</v>
      </c>
      <c r="O59" s="37">
        <v>8.6524706058847239E-2</v>
      </c>
      <c r="P59" s="54">
        <v>5.2760065196938738E-2</v>
      </c>
      <c r="Q59" s="37">
        <v>6.764206017614699E-2</v>
      </c>
      <c r="R59" s="37">
        <v>9.3234939957335501E-18</v>
      </c>
      <c r="T59" s="37"/>
    </row>
    <row r="60" spans="1:20" x14ac:dyDescent="0.2">
      <c r="A60" t="s">
        <v>256</v>
      </c>
      <c r="B60" s="16" t="s">
        <v>106</v>
      </c>
      <c r="C60" s="29" t="s">
        <v>202</v>
      </c>
      <c r="D60" s="34">
        <v>37.388369025499998</v>
      </c>
      <c r="E60" s="34">
        <v>19.070961253399997</v>
      </c>
      <c r="F60" s="34">
        <v>8.1977764620000002</v>
      </c>
      <c r="G60" s="35">
        <v>10.119631310100001</v>
      </c>
      <c r="H60" s="35">
        <f t="shared" si="0"/>
        <v>0</v>
      </c>
      <c r="I60" s="35">
        <f t="shared" si="1"/>
        <v>1</v>
      </c>
      <c r="J60" s="35">
        <f t="shared" si="2"/>
        <v>0</v>
      </c>
      <c r="K60" s="35"/>
      <c r="L60" t="s">
        <v>56</v>
      </c>
      <c r="M60" s="18">
        <v>0.17881899309488777</v>
      </c>
      <c r="N60" s="37">
        <v>0.53245404901568349</v>
      </c>
      <c r="O60" s="37">
        <v>0.19140094610102357</v>
      </c>
      <c r="P60" s="54">
        <v>5.8910707036136739E-2</v>
      </c>
      <c r="Q60" s="37">
        <v>0.16273179431697596</v>
      </c>
      <c r="R60" s="37">
        <v>5.4502503530180241E-2</v>
      </c>
      <c r="T60" s="37"/>
    </row>
    <row r="61" spans="1:20" x14ac:dyDescent="0.2">
      <c r="A61" t="s">
        <v>257</v>
      </c>
      <c r="B61" s="16" t="s">
        <v>107</v>
      </c>
      <c r="C61" s="29" t="s">
        <v>202</v>
      </c>
      <c r="D61" s="34">
        <v>4.3331808709999997</v>
      </c>
      <c r="E61" s="34">
        <v>2.1408849698000001</v>
      </c>
      <c r="F61" s="34"/>
      <c r="G61" s="35">
        <v>2.1922959011999996</v>
      </c>
      <c r="H61" s="35">
        <f t="shared" si="0"/>
        <v>0</v>
      </c>
      <c r="I61" s="35">
        <f t="shared" si="1"/>
        <v>0</v>
      </c>
      <c r="J61" s="35">
        <f t="shared" si="2"/>
        <v>1</v>
      </c>
      <c r="K61" s="35"/>
      <c r="L61" t="s">
        <v>56</v>
      </c>
      <c r="M61" s="18">
        <v>0.41129764587664264</v>
      </c>
      <c r="N61" s="37">
        <v>0.27539724049806852</v>
      </c>
      <c r="O61" s="37">
        <v>0.42857876698320146</v>
      </c>
      <c r="P61" s="54">
        <v>0.12402047767140828</v>
      </c>
      <c r="Q61" s="37">
        <v>0.15995167612775588</v>
      </c>
      <c r="R61" s="37">
        <v>1.2051838719565663E-2</v>
      </c>
      <c r="T61" s="74"/>
    </row>
    <row r="62" spans="1:20" x14ac:dyDescent="0.2">
      <c r="A62" t="s">
        <v>258</v>
      </c>
      <c r="B62" s="16" t="s">
        <v>108</v>
      </c>
      <c r="C62" s="29" t="s">
        <v>203</v>
      </c>
      <c r="D62" s="34">
        <v>10.0638504629</v>
      </c>
      <c r="E62" s="34">
        <v>3.2289809849000002</v>
      </c>
      <c r="F62" s="34"/>
      <c r="G62" s="35">
        <v>6.8348694780000008</v>
      </c>
      <c r="H62" s="35">
        <f t="shared" si="0"/>
        <v>0</v>
      </c>
      <c r="I62" s="35">
        <f t="shared" si="1"/>
        <v>0</v>
      </c>
      <c r="J62" s="35">
        <f t="shared" si="2"/>
        <v>1</v>
      </c>
      <c r="K62" s="35"/>
      <c r="L62" t="s">
        <v>56</v>
      </c>
      <c r="M62" s="18">
        <v>0.39825422294133167</v>
      </c>
      <c r="N62" s="37">
        <v>0.32693206521630858</v>
      </c>
      <c r="O62" s="37">
        <v>0.41172397780699943</v>
      </c>
      <c r="P62" s="54">
        <v>0.15169415941660236</v>
      </c>
      <c r="Q62" s="37">
        <v>9.599510101957677E-2</v>
      </c>
      <c r="R62" s="37">
        <v>1.3654696540512819E-2</v>
      </c>
      <c r="T62" s="74"/>
    </row>
    <row r="63" spans="1:20" x14ac:dyDescent="0.2">
      <c r="A63" t="s">
        <v>259</v>
      </c>
      <c r="B63" s="16" t="s">
        <v>109</v>
      </c>
      <c r="C63" s="29" t="s">
        <v>205</v>
      </c>
      <c r="D63" s="34">
        <v>10.130660159</v>
      </c>
      <c r="E63" s="34">
        <v>1.7732879390000003</v>
      </c>
      <c r="F63" s="34">
        <v>1.6294459788</v>
      </c>
      <c r="G63" s="35">
        <v>6.7279262411999996</v>
      </c>
      <c r="H63" s="35">
        <f t="shared" si="0"/>
        <v>0</v>
      </c>
      <c r="I63" s="35">
        <f t="shared" si="1"/>
        <v>0</v>
      </c>
      <c r="J63" s="35">
        <f t="shared" si="2"/>
        <v>1</v>
      </c>
      <c r="K63" s="35"/>
      <c r="L63" t="s">
        <v>56</v>
      </c>
      <c r="M63" s="18">
        <v>0.51079468678088547</v>
      </c>
      <c r="N63" s="37">
        <v>0.23251112961492448</v>
      </c>
      <c r="O63" s="37">
        <v>0.52439032596858826</v>
      </c>
      <c r="P63" s="54">
        <v>8.2977949445594446E-2</v>
      </c>
      <c r="Q63" s="37">
        <v>0.14604215025341866</v>
      </c>
      <c r="R63" s="37">
        <v>1.4078444717474213E-2</v>
      </c>
      <c r="T63" s="74"/>
    </row>
    <row r="64" spans="1:20" x14ac:dyDescent="0.2">
      <c r="A64" t="s">
        <v>260</v>
      </c>
      <c r="B64" s="16" t="s">
        <v>110</v>
      </c>
      <c r="C64" s="29" t="s">
        <v>205</v>
      </c>
      <c r="D64" s="34">
        <v>33.375551047499997</v>
      </c>
      <c r="E64" s="34">
        <v>1.6044390915</v>
      </c>
      <c r="F64" s="34">
        <v>31.3814866568</v>
      </c>
      <c r="G64" s="35">
        <v>0.3896252992</v>
      </c>
      <c r="H64" s="35">
        <f t="shared" si="0"/>
        <v>1</v>
      </c>
      <c r="I64" s="35">
        <f t="shared" si="1"/>
        <v>0</v>
      </c>
      <c r="J64" s="35">
        <f t="shared" si="2"/>
        <v>0</v>
      </c>
      <c r="K64" s="35"/>
      <c r="L64" t="s">
        <v>212</v>
      </c>
      <c r="M64" s="18">
        <v>7.4721569224451938E-3</v>
      </c>
      <c r="N64" s="37">
        <v>0.95747719727892544</v>
      </c>
      <c r="O64" s="37">
        <v>1.5672637412204812E-3</v>
      </c>
      <c r="P64" s="54">
        <v>8.8629969558497376E-3</v>
      </c>
      <c r="Q64" s="37">
        <v>1.919898927374257E-2</v>
      </c>
      <c r="R64" s="37">
        <v>1.2893552750261897E-2</v>
      </c>
      <c r="T64" s="37"/>
    </row>
    <row r="65" spans="1:20" x14ac:dyDescent="0.2">
      <c r="A65" t="s">
        <v>111</v>
      </c>
      <c r="B65" s="16" t="s">
        <v>112</v>
      </c>
      <c r="C65" s="29" t="s">
        <v>203</v>
      </c>
      <c r="D65" s="34">
        <v>1.3723420932999999</v>
      </c>
      <c r="E65" s="34">
        <v>1.2579312267</v>
      </c>
      <c r="F65" s="34"/>
      <c r="G65" s="35">
        <v>0.11441086659999999</v>
      </c>
      <c r="H65" s="35">
        <f t="shared" si="0"/>
        <v>0</v>
      </c>
      <c r="I65" s="35">
        <f t="shared" si="1"/>
        <v>1</v>
      </c>
      <c r="J65" s="35">
        <f t="shared" si="2"/>
        <v>0</v>
      </c>
      <c r="K65" s="35"/>
      <c r="L65" t="s">
        <v>56</v>
      </c>
      <c r="M65" s="18">
        <v>3.9128897424456785E-2</v>
      </c>
      <c r="N65" s="37">
        <v>0.45333570609621054</v>
      </c>
      <c r="O65" s="37">
        <v>6.4651135441126967E-2</v>
      </c>
      <c r="P65" s="54">
        <v>0.13694201310749085</v>
      </c>
      <c r="Q65" s="37">
        <v>0.29646669925849539</v>
      </c>
      <c r="R65" s="37">
        <v>4.860444609667644E-2</v>
      </c>
      <c r="T65" s="37"/>
    </row>
    <row r="66" spans="1:20" x14ac:dyDescent="0.2">
      <c r="A66" t="s">
        <v>261</v>
      </c>
      <c r="B66" s="16" t="s">
        <v>113</v>
      </c>
      <c r="C66" s="29" t="s">
        <v>203</v>
      </c>
      <c r="D66" s="34">
        <v>0.76512989879999993</v>
      </c>
      <c r="E66" s="34">
        <v>0.37284965610000004</v>
      </c>
      <c r="F66" s="34">
        <v>0.25521500000000003</v>
      </c>
      <c r="G66" s="35">
        <v>0.13706524269999998</v>
      </c>
      <c r="H66" s="35">
        <f t="shared" si="0"/>
        <v>0</v>
      </c>
      <c r="I66" s="35">
        <f t="shared" si="1"/>
        <v>1</v>
      </c>
      <c r="J66" s="35">
        <f t="shared" si="2"/>
        <v>0</v>
      </c>
      <c r="K66" s="35"/>
      <c r="L66" t="s">
        <v>219</v>
      </c>
      <c r="M66" s="18">
        <v>0.16353301602282125</v>
      </c>
      <c r="N66" s="37">
        <v>0.54220482270023151</v>
      </c>
      <c r="O66" s="37">
        <v>2.065450104376447E-2</v>
      </c>
      <c r="P66" s="54">
        <v>4.1682841953332904E-2</v>
      </c>
      <c r="Q66" s="37">
        <v>0.23218731221684683</v>
      </c>
      <c r="R66" s="37">
        <v>0.16353301602282125</v>
      </c>
      <c r="T66" s="37"/>
    </row>
    <row r="67" spans="1:20" x14ac:dyDescent="0.2">
      <c r="A67" t="s">
        <v>114</v>
      </c>
      <c r="B67" s="16" t="s">
        <v>115</v>
      </c>
      <c r="C67" s="29" t="s">
        <v>205</v>
      </c>
      <c r="D67" s="34">
        <v>39.542580633300005</v>
      </c>
      <c r="E67" s="34">
        <v>11.334882884799997</v>
      </c>
      <c r="F67" s="34">
        <v>15.817463612799999</v>
      </c>
      <c r="G67" s="35">
        <v>12.3902341357</v>
      </c>
      <c r="H67" s="35">
        <f t="shared" si="0"/>
        <v>1</v>
      </c>
      <c r="I67" s="35">
        <f t="shared" si="1"/>
        <v>0</v>
      </c>
      <c r="J67" s="35">
        <f t="shared" si="2"/>
        <v>0</v>
      </c>
      <c r="K67" s="35"/>
      <c r="L67" t="s">
        <v>56</v>
      </c>
      <c r="M67" s="18">
        <v>0.16382718622933154</v>
      </c>
      <c r="N67" s="37">
        <v>0.56333208270625201</v>
      </c>
      <c r="O67" s="37">
        <v>0.23271416058407113</v>
      </c>
      <c r="P67" s="54">
        <v>0.11208614730748073</v>
      </c>
      <c r="Q67" s="37">
        <v>8.7423136705034599E-2</v>
      </c>
      <c r="R67" s="37">
        <v>4.4444726971612728E-3</v>
      </c>
      <c r="T67" s="37"/>
    </row>
    <row r="68" spans="1:20" x14ac:dyDescent="0.2">
      <c r="A68" t="s">
        <v>116</v>
      </c>
      <c r="B68" s="16" t="s">
        <v>117</v>
      </c>
      <c r="C68" s="29" t="s">
        <v>203</v>
      </c>
      <c r="D68" s="34">
        <v>1.0167713589999998</v>
      </c>
      <c r="E68" s="34">
        <v>0.7912496068</v>
      </c>
      <c r="F68" s="34">
        <v>3.2083327999999998E-3</v>
      </c>
      <c r="G68" s="35">
        <v>0.22231341940000002</v>
      </c>
      <c r="H68" s="35">
        <f t="shared" si="0"/>
        <v>0</v>
      </c>
      <c r="I68" s="35">
        <f t="shared" si="1"/>
        <v>1</v>
      </c>
      <c r="J68" s="35">
        <f t="shared" si="2"/>
        <v>0</v>
      </c>
      <c r="K68" s="35"/>
      <c r="L68" t="s">
        <v>56</v>
      </c>
      <c r="M68" s="18">
        <v>0.1599112571974011</v>
      </c>
      <c r="N68" s="37">
        <v>0.38170246724975182</v>
      </c>
      <c r="O68" s="37">
        <v>0.1748012880537502</v>
      </c>
      <c r="P68" s="54">
        <v>0.10646655445066486</v>
      </c>
      <c r="Q68" s="37">
        <v>0.27124216957276137</v>
      </c>
      <c r="R68" s="37">
        <v>6.578752067307192E-2</v>
      </c>
      <c r="T68" s="37"/>
    </row>
    <row r="69" spans="1:20" x14ac:dyDescent="0.2">
      <c r="A69" t="s">
        <v>262</v>
      </c>
      <c r="B69" s="16" t="s">
        <v>118</v>
      </c>
      <c r="C69" s="29" t="s">
        <v>203</v>
      </c>
      <c r="D69" s="34">
        <v>43.059873680499997</v>
      </c>
      <c r="E69" s="34">
        <v>21.903293299799998</v>
      </c>
      <c r="F69" s="34">
        <v>14.2634860648</v>
      </c>
      <c r="G69" s="35">
        <v>6.8930943159</v>
      </c>
      <c r="H69" s="35">
        <f t="shared" si="0"/>
        <v>0</v>
      </c>
      <c r="I69" s="35">
        <f t="shared" si="1"/>
        <v>1</v>
      </c>
      <c r="J69" s="35">
        <f t="shared" si="2"/>
        <v>0</v>
      </c>
      <c r="K69" s="35"/>
      <c r="L69" t="s">
        <v>216</v>
      </c>
      <c r="M69" s="18">
        <v>5.0603863733273691E-2</v>
      </c>
      <c r="N69" s="37">
        <v>0.67751444561051888</v>
      </c>
      <c r="O69" s="37">
        <v>2.4047259394137509E-2</v>
      </c>
      <c r="P69" s="54">
        <v>6.8438601762634471E-2</v>
      </c>
      <c r="Q69" s="37">
        <v>0.14748516027881828</v>
      </c>
      <c r="R69" s="37">
        <v>8.2514532953890912E-2</v>
      </c>
      <c r="T69" s="37"/>
    </row>
    <row r="70" spans="1:20" x14ac:dyDescent="0.2">
      <c r="A70" t="s">
        <v>263</v>
      </c>
      <c r="B70" s="16" t="s">
        <v>119</v>
      </c>
      <c r="C70" s="29" t="s">
        <v>202</v>
      </c>
      <c r="D70" s="34">
        <v>2.8910656856999997</v>
      </c>
      <c r="E70" s="34">
        <v>2.6886112697</v>
      </c>
      <c r="F70" s="34">
        <v>1.6076861800000002E-2</v>
      </c>
      <c r="G70" s="35">
        <v>0.18637755419999999</v>
      </c>
      <c r="H70" s="35">
        <f t="shared" si="0"/>
        <v>0</v>
      </c>
      <c r="I70" s="35">
        <f t="shared" si="1"/>
        <v>1</v>
      </c>
      <c r="J70" s="35">
        <f t="shared" si="2"/>
        <v>0</v>
      </c>
      <c r="K70" s="35"/>
      <c r="L70" t="s">
        <v>215</v>
      </c>
      <c r="M70" s="18">
        <v>2.7669727601028614E-2</v>
      </c>
      <c r="N70" s="37">
        <v>0.67562596058734659</v>
      </c>
      <c r="O70" s="37">
        <v>2.2788543676883991E-2</v>
      </c>
      <c r="P70" s="54">
        <v>9.5926912665330821E-2</v>
      </c>
      <c r="Q70" s="37">
        <v>0.16561742711449204</v>
      </c>
      <c r="R70" s="37">
        <v>4.0041155955946817E-2</v>
      </c>
      <c r="T70" s="37"/>
    </row>
    <row r="71" spans="1:20" x14ac:dyDescent="0.2">
      <c r="A71" t="s">
        <v>264</v>
      </c>
      <c r="B71" s="16" t="s">
        <v>120</v>
      </c>
      <c r="C71" s="29" t="s">
        <v>202</v>
      </c>
      <c r="D71" s="34">
        <v>4.7837938781</v>
      </c>
      <c r="E71" s="34">
        <v>3.9083398969999994</v>
      </c>
      <c r="F71" s="34">
        <v>9.9277980900000021E-2</v>
      </c>
      <c r="G71" s="35">
        <v>0.77617600019999988</v>
      </c>
      <c r="H71" s="35">
        <f t="shared" ref="H71:H125" si="3">IF(F71=MAX($E71:$G71),1,0)</f>
        <v>0</v>
      </c>
      <c r="I71" s="35">
        <f t="shared" ref="I71:I125" si="4">IF(E71=MAX($E71:$G71),1,0)</f>
        <v>1</v>
      </c>
      <c r="J71" s="35">
        <f t="shared" ref="J71:J125" si="5">IF(G71=MAX($E71:$G71),1,0)</f>
        <v>0</v>
      </c>
      <c r="K71" s="35"/>
      <c r="L71" t="s">
        <v>56</v>
      </c>
      <c r="M71" s="18">
        <v>6.5701005918932243E-2</v>
      </c>
      <c r="N71" s="37">
        <v>0.49274117007945278</v>
      </c>
      <c r="O71" s="37">
        <v>8.7955285500025127E-2</v>
      </c>
      <c r="P71" s="54">
        <v>0.11491930318212135</v>
      </c>
      <c r="Q71" s="37">
        <v>0.25557703575472013</v>
      </c>
      <c r="R71" s="37">
        <v>4.8807205483680532E-2</v>
      </c>
      <c r="T71" s="37"/>
    </row>
    <row r="72" spans="1:20" x14ac:dyDescent="0.2">
      <c r="A72" t="s">
        <v>265</v>
      </c>
      <c r="B72" s="16" t="s">
        <v>121</v>
      </c>
      <c r="C72" s="29" t="s">
        <v>202</v>
      </c>
      <c r="D72" s="34">
        <v>3.0956687088999995</v>
      </c>
      <c r="E72" s="34">
        <v>0.46847193209999999</v>
      </c>
      <c r="F72" s="34">
        <v>1.160542</v>
      </c>
      <c r="G72" s="35">
        <v>1.4666547768</v>
      </c>
      <c r="H72" s="35">
        <f t="shared" si="3"/>
        <v>0</v>
      </c>
      <c r="I72" s="35">
        <f t="shared" si="4"/>
        <v>0</v>
      </c>
      <c r="J72" s="35">
        <f t="shared" si="5"/>
        <v>1</v>
      </c>
      <c r="K72" s="35"/>
      <c r="L72" t="s">
        <v>56</v>
      </c>
      <c r="M72" s="18">
        <v>0.29576972121327122</v>
      </c>
      <c r="N72" s="37">
        <v>0.31983104773553572</v>
      </c>
      <c r="O72" s="37">
        <v>0.41163376828430631</v>
      </c>
      <c r="P72" s="54">
        <v>0.17755148173249036</v>
      </c>
      <c r="Q72" s="37">
        <v>8.6334932190773248E-2</v>
      </c>
      <c r="R72" s="37">
        <v>4.6487700568946964E-3</v>
      </c>
      <c r="T72" s="74"/>
    </row>
    <row r="73" spans="1:20" x14ac:dyDescent="0.2">
      <c r="A73" t="s">
        <v>266</v>
      </c>
      <c r="B73" s="16" t="s">
        <v>122</v>
      </c>
      <c r="C73" s="29" t="s">
        <v>203</v>
      </c>
      <c r="D73" s="34">
        <v>293.09534241080001</v>
      </c>
      <c r="E73" s="34">
        <v>31.233872999999999</v>
      </c>
      <c r="F73" s="34">
        <v>259.4983289978</v>
      </c>
      <c r="G73" s="35">
        <v>2.363140413</v>
      </c>
      <c r="H73" s="35">
        <f t="shared" si="3"/>
        <v>1</v>
      </c>
      <c r="I73" s="35">
        <f t="shared" si="4"/>
        <v>0</v>
      </c>
      <c r="J73" s="35">
        <f t="shared" si="5"/>
        <v>0</v>
      </c>
      <c r="K73" s="35"/>
      <c r="L73" t="s">
        <v>215</v>
      </c>
      <c r="M73" s="18">
        <v>5.4917744954949806E-3</v>
      </c>
      <c r="N73" s="37">
        <v>0.92501120941889758</v>
      </c>
      <c r="O73" s="37">
        <v>3.0191643510995383E-3</v>
      </c>
      <c r="P73" s="54">
        <v>2.5843073519584168E-2</v>
      </c>
      <c r="Q73" s="37">
        <v>2.3415362743195587E-2</v>
      </c>
      <c r="R73" s="37">
        <v>2.2711189967223166E-2</v>
      </c>
      <c r="T73" s="37"/>
    </row>
    <row r="74" spans="1:20" x14ac:dyDescent="0.2">
      <c r="A74" t="s">
        <v>267</v>
      </c>
      <c r="B74" s="16" t="s">
        <v>123</v>
      </c>
      <c r="C74" s="29" t="s">
        <v>203</v>
      </c>
      <c r="D74" s="34">
        <v>5.3928760363000006</v>
      </c>
      <c r="E74" s="34">
        <v>1.9888332799999997</v>
      </c>
      <c r="F74" s="34">
        <v>2.7867335515999998</v>
      </c>
      <c r="G74" s="35">
        <v>0.61730920470000006</v>
      </c>
      <c r="H74" s="35">
        <f t="shared" si="3"/>
        <v>1</v>
      </c>
      <c r="I74" s="35">
        <f t="shared" si="4"/>
        <v>0</v>
      </c>
      <c r="J74" s="35">
        <f t="shared" si="5"/>
        <v>0</v>
      </c>
      <c r="K74" s="35"/>
      <c r="L74" t="s">
        <v>56</v>
      </c>
      <c r="M74" s="18">
        <v>9.5986816035762465E-2</v>
      </c>
      <c r="N74" s="37">
        <v>0.79534951821455702</v>
      </c>
      <c r="O74" s="37">
        <v>0.1064733494476727</v>
      </c>
      <c r="P74" s="54">
        <v>3.8863699789029982E-2</v>
      </c>
      <c r="Q74" s="37">
        <v>5.6938196920518949E-2</v>
      </c>
      <c r="R74" s="37">
        <v>2.3752356282212743E-3</v>
      </c>
      <c r="T74" s="37"/>
    </row>
    <row r="75" spans="1:20" x14ac:dyDescent="0.2">
      <c r="A75" t="s">
        <v>124</v>
      </c>
      <c r="B75" s="16" t="s">
        <v>125</v>
      </c>
      <c r="C75" s="29" t="s">
        <v>203</v>
      </c>
      <c r="D75" s="34">
        <v>5.9333265647999989</v>
      </c>
      <c r="E75" s="34">
        <v>4.2986312791999994</v>
      </c>
      <c r="F75" s="34"/>
      <c r="G75" s="35">
        <v>1.6346952856000001</v>
      </c>
      <c r="H75" s="35">
        <f t="shared" si="3"/>
        <v>0</v>
      </c>
      <c r="I75" s="35">
        <f t="shared" si="4"/>
        <v>1</v>
      </c>
      <c r="J75" s="35">
        <f t="shared" si="5"/>
        <v>0</v>
      </c>
      <c r="K75" s="35"/>
      <c r="L75" t="s">
        <v>56</v>
      </c>
      <c r="M75" s="18">
        <v>8.9641053899740711E-2</v>
      </c>
      <c r="N75" s="37">
        <v>0.34129703342020645</v>
      </c>
      <c r="O75" s="37">
        <v>0.10471194040471606</v>
      </c>
      <c r="P75" s="54">
        <v>0.15316426838114433</v>
      </c>
      <c r="Q75" s="37">
        <v>0.3252614479288235</v>
      </c>
      <c r="R75" s="37">
        <v>7.5565309865109828E-2</v>
      </c>
      <c r="T75" s="37"/>
    </row>
    <row r="76" spans="1:20" x14ac:dyDescent="0.2">
      <c r="A76" s="75" t="s">
        <v>126</v>
      </c>
      <c r="B76" s="16" t="s">
        <v>127</v>
      </c>
      <c r="C76" s="29" t="s">
        <v>203</v>
      </c>
      <c r="D76" s="34">
        <v>11.137507601900001</v>
      </c>
      <c r="E76" s="34">
        <v>3.1729653095999999</v>
      </c>
      <c r="F76" s="34">
        <v>1.7554548672000001</v>
      </c>
      <c r="G76" s="35">
        <v>6.2090874251000008</v>
      </c>
      <c r="H76" s="35">
        <f t="shared" si="3"/>
        <v>0</v>
      </c>
      <c r="I76" s="35">
        <f t="shared" si="4"/>
        <v>0</v>
      </c>
      <c r="J76" s="35">
        <f t="shared" si="5"/>
        <v>1</v>
      </c>
      <c r="K76" s="35"/>
      <c r="L76" t="s">
        <v>210</v>
      </c>
      <c r="M76" s="18">
        <v>0.34037777878178793</v>
      </c>
      <c r="N76" s="37">
        <v>0.57988908129620365</v>
      </c>
      <c r="O76" s="37">
        <v>0.23192602527562581</v>
      </c>
      <c r="P76" s="54">
        <v>8.4778326501868756E-2</v>
      </c>
      <c r="Q76" s="37">
        <v>0.10054199623953904</v>
      </c>
      <c r="R76" s="37">
        <v>2.8645706867627637E-3</v>
      </c>
      <c r="T76" s="37"/>
    </row>
    <row r="77" spans="1:20" x14ac:dyDescent="0.2">
      <c r="A77" t="s">
        <v>128</v>
      </c>
      <c r="B77" s="16" t="s">
        <v>129</v>
      </c>
      <c r="C77" s="29" t="s">
        <v>202</v>
      </c>
      <c r="D77" s="34">
        <v>4.0455906593999993</v>
      </c>
      <c r="E77" s="34">
        <v>0.71786541979999996</v>
      </c>
      <c r="F77" s="34">
        <v>2.3437301215999997</v>
      </c>
      <c r="G77" s="35">
        <v>0.98399511799999995</v>
      </c>
      <c r="H77" s="35">
        <f t="shared" si="3"/>
        <v>1</v>
      </c>
      <c r="I77" s="35">
        <f t="shared" si="4"/>
        <v>0</v>
      </c>
      <c r="J77" s="35">
        <f t="shared" si="5"/>
        <v>0</v>
      </c>
      <c r="K77" s="35"/>
      <c r="L77" t="s">
        <v>56</v>
      </c>
      <c r="M77" s="18">
        <v>0.21355867974248668</v>
      </c>
      <c r="N77" s="37">
        <v>0.68421759004827165</v>
      </c>
      <c r="O77" s="37">
        <v>0.21761235101610665</v>
      </c>
      <c r="P77" s="54">
        <v>1.749368688164088E-2</v>
      </c>
      <c r="Q77" s="37">
        <v>2.676570249742569E-2</v>
      </c>
      <c r="R77" s="37">
        <v>5.3910669556555241E-2</v>
      </c>
      <c r="T77" s="37"/>
    </row>
    <row r="78" spans="1:20" x14ac:dyDescent="0.2">
      <c r="A78" s="76" t="s">
        <v>268</v>
      </c>
      <c r="B78" s="16" t="s">
        <v>130</v>
      </c>
      <c r="C78" s="29" t="s">
        <v>205</v>
      </c>
      <c r="D78" s="34">
        <v>10.711810890500001</v>
      </c>
      <c r="E78" s="34">
        <v>3.2894119908999997</v>
      </c>
      <c r="F78" s="34">
        <v>2.7465471255999994</v>
      </c>
      <c r="G78" s="35">
        <v>4.6758517739999998</v>
      </c>
      <c r="H78" s="35">
        <f t="shared" si="3"/>
        <v>0</v>
      </c>
      <c r="I78" s="35">
        <f t="shared" si="4"/>
        <v>0</v>
      </c>
      <c r="J78" s="35">
        <f t="shared" si="5"/>
        <v>1</v>
      </c>
      <c r="K78" s="35"/>
      <c r="L78" t="s">
        <v>56</v>
      </c>
      <c r="M78" s="18">
        <v>0.28167963669671919</v>
      </c>
      <c r="N78" s="37">
        <v>0.5234783518435191</v>
      </c>
      <c r="O78" s="37">
        <v>0.2979843877135781</v>
      </c>
      <c r="P78" s="54">
        <v>8.0490150973040075E-2</v>
      </c>
      <c r="Q78" s="37">
        <v>8.9646493269682492E-2</v>
      </c>
      <c r="R78" s="37">
        <v>8.4006162001800978E-3</v>
      </c>
      <c r="T78" s="37"/>
    </row>
    <row r="79" spans="1:20" x14ac:dyDescent="0.2">
      <c r="A79" t="s">
        <v>269</v>
      </c>
      <c r="B79" s="16" t="s">
        <v>131</v>
      </c>
      <c r="C79" s="29" t="s">
        <v>205</v>
      </c>
      <c r="D79" s="34">
        <v>10.2222961868</v>
      </c>
      <c r="E79" s="34">
        <v>5.0666536554000006</v>
      </c>
      <c r="F79" s="34">
        <v>1.3237076134000001</v>
      </c>
      <c r="G79" s="35">
        <v>3.831934918</v>
      </c>
      <c r="H79" s="35">
        <f t="shared" si="3"/>
        <v>0</v>
      </c>
      <c r="I79" s="35">
        <f t="shared" si="4"/>
        <v>1</v>
      </c>
      <c r="J79" s="35">
        <f t="shared" si="5"/>
        <v>0</v>
      </c>
      <c r="K79" s="35"/>
      <c r="L79" t="s">
        <v>56</v>
      </c>
      <c r="M79" s="18">
        <v>0.16665627955486781</v>
      </c>
      <c r="N79" s="37">
        <v>0.44594313050903489</v>
      </c>
      <c r="O79" s="37">
        <v>0.1783498945077493</v>
      </c>
      <c r="P79" s="54">
        <v>0.13612416237215264</v>
      </c>
      <c r="Q79" s="37">
        <v>0.21274058985740074</v>
      </c>
      <c r="R79" s="37">
        <v>2.6842222753662388E-2</v>
      </c>
      <c r="T79" s="37"/>
    </row>
    <row r="80" spans="1:20" x14ac:dyDescent="0.2">
      <c r="A80" t="s">
        <v>270</v>
      </c>
      <c r="B80" s="16" t="s">
        <v>132</v>
      </c>
      <c r="C80" s="29" t="s">
        <v>203</v>
      </c>
      <c r="D80" s="34">
        <v>4.1511270429999998</v>
      </c>
      <c r="E80" s="34">
        <v>2.5608842462000001</v>
      </c>
      <c r="F80" s="34"/>
      <c r="G80" s="35">
        <v>1.5902427967999999</v>
      </c>
      <c r="H80" s="35">
        <f t="shared" si="3"/>
        <v>0</v>
      </c>
      <c r="I80" s="35">
        <f t="shared" si="4"/>
        <v>1</v>
      </c>
      <c r="J80" s="35">
        <f t="shared" si="5"/>
        <v>0</v>
      </c>
      <c r="K80" s="35"/>
      <c r="L80" t="s">
        <v>221</v>
      </c>
      <c r="M80" s="18">
        <v>0.16166141383979801</v>
      </c>
      <c r="N80" s="37">
        <v>0.13389818629704298</v>
      </c>
      <c r="O80" s="37">
        <v>8.5781715201911246E-2</v>
      </c>
      <c r="P80" s="54">
        <v>0.25487443249313962</v>
      </c>
      <c r="Q80" s="37">
        <v>0.20932562084743817</v>
      </c>
      <c r="R80" s="37">
        <v>0.3161200451604681</v>
      </c>
      <c r="T80" s="37"/>
    </row>
    <row r="81" spans="1:20" x14ac:dyDescent="0.2">
      <c r="A81" t="s">
        <v>133</v>
      </c>
      <c r="B81" s="16" t="s">
        <v>134</v>
      </c>
      <c r="C81" s="29" t="s">
        <v>202</v>
      </c>
      <c r="D81" s="34">
        <v>3.0999356786999996</v>
      </c>
      <c r="E81" s="34">
        <v>0.63331350210000004</v>
      </c>
      <c r="F81" s="34">
        <v>1.1569189254000001</v>
      </c>
      <c r="G81" s="35">
        <v>1.3097032512</v>
      </c>
      <c r="H81" s="35">
        <f t="shared" si="3"/>
        <v>0</v>
      </c>
      <c r="I81" s="35">
        <f t="shared" si="4"/>
        <v>0</v>
      </c>
      <c r="J81" s="35">
        <f t="shared" si="5"/>
        <v>1</v>
      </c>
      <c r="K81" s="35"/>
      <c r="L81" t="s">
        <v>215</v>
      </c>
      <c r="M81" s="18">
        <v>0.14515402241787811</v>
      </c>
      <c r="N81" s="37">
        <v>0.6716174386862539</v>
      </c>
      <c r="O81" s="37">
        <v>7.0043057571313211E-2</v>
      </c>
      <c r="P81" s="54">
        <v>0.15300407841800939</v>
      </c>
      <c r="Q81" s="37">
        <v>0.10227872006272801</v>
      </c>
      <c r="R81" s="37">
        <v>3.0567052616955479E-3</v>
      </c>
      <c r="T81" s="37"/>
    </row>
    <row r="82" spans="1:20" x14ac:dyDescent="0.2">
      <c r="A82" t="s">
        <v>135</v>
      </c>
      <c r="B82" s="16" t="s">
        <v>136</v>
      </c>
      <c r="C82" s="29" t="s">
        <v>205</v>
      </c>
      <c r="D82" s="34">
        <v>2.9820680181000001</v>
      </c>
      <c r="E82" s="34">
        <v>2.5574532359000002</v>
      </c>
      <c r="F82" s="34"/>
      <c r="G82" s="35">
        <v>0.42461478219999993</v>
      </c>
      <c r="H82" s="35">
        <f t="shared" si="3"/>
        <v>0</v>
      </c>
      <c r="I82" s="35">
        <f t="shared" si="4"/>
        <v>1</v>
      </c>
      <c r="J82" s="35">
        <f t="shared" si="5"/>
        <v>0</v>
      </c>
      <c r="K82" s="35"/>
      <c r="L82" t="s">
        <v>56</v>
      </c>
      <c r="M82" s="18">
        <v>7.6432047799238623E-2</v>
      </c>
      <c r="N82" s="37">
        <v>0.40122107672212587</v>
      </c>
      <c r="O82" s="37">
        <v>9.7793987186617082E-2</v>
      </c>
      <c r="P82" s="54">
        <v>0.1480440934425378</v>
      </c>
      <c r="Q82" s="37">
        <v>0.28853480501501977</v>
      </c>
      <c r="R82" s="37">
        <v>6.440603763369955E-2</v>
      </c>
      <c r="T82" s="37"/>
    </row>
    <row r="83" spans="1:20" x14ac:dyDescent="0.2">
      <c r="A83" t="s">
        <v>137</v>
      </c>
      <c r="B83" s="16" t="s">
        <v>138</v>
      </c>
      <c r="C83" s="29" t="s">
        <v>202</v>
      </c>
      <c r="D83" s="34">
        <v>5.1217733696000005</v>
      </c>
      <c r="E83" s="34">
        <v>4.2411142454000004</v>
      </c>
      <c r="F83" s="34">
        <v>0.18295496459999999</v>
      </c>
      <c r="G83" s="35">
        <v>0.69770415959999998</v>
      </c>
      <c r="H83" s="35">
        <f t="shared" si="3"/>
        <v>0</v>
      </c>
      <c r="I83" s="35">
        <f t="shared" si="4"/>
        <v>1</v>
      </c>
      <c r="J83" s="35">
        <f t="shared" si="5"/>
        <v>0</v>
      </c>
      <c r="K83" s="35"/>
      <c r="L83" t="s">
        <v>56</v>
      </c>
      <c r="M83" s="18">
        <v>4.401622354829153E-2</v>
      </c>
      <c r="N83" s="37">
        <v>0.40742735074212816</v>
      </c>
      <c r="O83" s="37">
        <v>6.170100896561817E-2</v>
      </c>
      <c r="P83" s="54">
        <v>0.1239958834215166</v>
      </c>
      <c r="Q83" s="37">
        <v>0.27017498448676081</v>
      </c>
      <c r="R83" s="37">
        <v>0.13670077238397629</v>
      </c>
      <c r="T83" s="37"/>
    </row>
    <row r="84" spans="1:20" x14ac:dyDescent="0.2">
      <c r="A84" t="s">
        <v>139</v>
      </c>
      <c r="B84" s="16" t="s">
        <v>140</v>
      </c>
      <c r="C84" s="29" t="s">
        <v>203</v>
      </c>
      <c r="D84" s="34">
        <v>43.270275268800006</v>
      </c>
      <c r="E84" s="34">
        <v>20.2585927473</v>
      </c>
      <c r="F84" s="34">
        <v>17.842670613199999</v>
      </c>
      <c r="G84" s="35">
        <v>5.1690119082999999</v>
      </c>
      <c r="H84" s="35">
        <f t="shared" si="3"/>
        <v>0</v>
      </c>
      <c r="I84" s="35">
        <f t="shared" si="4"/>
        <v>1</v>
      </c>
      <c r="J84" s="35">
        <f t="shared" si="5"/>
        <v>0</v>
      </c>
      <c r="K84" s="35"/>
      <c r="L84" t="s">
        <v>56</v>
      </c>
      <c r="M84" s="18">
        <v>9.9184277399190682E-2</v>
      </c>
      <c r="N84" s="37">
        <v>0.63049320657461283</v>
      </c>
      <c r="O84" s="37">
        <v>0.11267509827156899</v>
      </c>
      <c r="P84" s="54">
        <v>6.1289631085406693E-2</v>
      </c>
      <c r="Q84" s="37">
        <v>0.15454535995270868</v>
      </c>
      <c r="R84" s="37">
        <v>4.0996704115702651E-2</v>
      </c>
      <c r="T84" s="37"/>
    </row>
    <row r="85" spans="1:20" x14ac:dyDescent="0.2">
      <c r="A85" t="s">
        <v>141</v>
      </c>
      <c r="B85" s="16" t="s">
        <v>142</v>
      </c>
      <c r="C85" s="29" t="s">
        <v>202</v>
      </c>
      <c r="D85" s="34">
        <v>6.8918635084999993</v>
      </c>
      <c r="E85" s="34">
        <v>5.7227858013999997</v>
      </c>
      <c r="F85" s="34">
        <v>1.8221917399999999E-2</v>
      </c>
      <c r="G85" s="35">
        <v>1.1508557897</v>
      </c>
      <c r="H85" s="35">
        <f t="shared" si="3"/>
        <v>0</v>
      </c>
      <c r="I85" s="35">
        <f t="shared" si="4"/>
        <v>1</v>
      </c>
      <c r="J85" s="35">
        <f t="shared" si="5"/>
        <v>0</v>
      </c>
      <c r="K85" s="35"/>
      <c r="L85" t="s">
        <v>66</v>
      </c>
      <c r="M85" s="18">
        <v>4.5751921756881669E-2</v>
      </c>
      <c r="N85" s="37">
        <v>0.31385455670122259</v>
      </c>
      <c r="O85" s="37">
        <v>7.2547655629358436E-3</v>
      </c>
      <c r="P85" s="54">
        <v>0.16388196974439545</v>
      </c>
      <c r="Q85" s="37">
        <v>0.21733753255830024</v>
      </c>
      <c r="R85" s="37">
        <v>0.29767117543314586</v>
      </c>
      <c r="T85" s="37"/>
    </row>
    <row r="86" spans="1:20" x14ac:dyDescent="0.2">
      <c r="A86" t="s">
        <v>143</v>
      </c>
      <c r="B86" s="16" t="s">
        <v>144</v>
      </c>
      <c r="C86" s="29" t="s">
        <v>203</v>
      </c>
      <c r="D86" s="34">
        <v>8.2989474775999987</v>
      </c>
      <c r="E86" s="34">
        <v>7.3230583306000003</v>
      </c>
      <c r="F86" s="34"/>
      <c r="G86" s="35">
        <v>0.9758454164</v>
      </c>
      <c r="H86" s="35">
        <f t="shared" si="3"/>
        <v>0</v>
      </c>
      <c r="I86" s="35">
        <f t="shared" si="4"/>
        <v>1</v>
      </c>
      <c r="J86" s="35">
        <f t="shared" si="5"/>
        <v>0</v>
      </c>
      <c r="K86" s="35"/>
      <c r="L86" t="s">
        <v>210</v>
      </c>
      <c r="M86" s="18">
        <v>4.0766480943899119E-2</v>
      </c>
      <c r="N86" s="37">
        <v>0.48086716830979176</v>
      </c>
      <c r="O86" s="37">
        <v>6.3286107234399161E-2</v>
      </c>
      <c r="P86" s="54">
        <v>0.17812068047368695</v>
      </c>
      <c r="Q86" s="37">
        <v>0.26598937983731341</v>
      </c>
      <c r="R86" s="37">
        <v>1.1736664144809016E-2</v>
      </c>
      <c r="T86" s="37"/>
    </row>
    <row r="87" spans="1:20" x14ac:dyDescent="0.2">
      <c r="A87" t="s">
        <v>145</v>
      </c>
      <c r="B87" s="16" t="s">
        <v>146</v>
      </c>
      <c r="C87" s="29" t="s">
        <v>205</v>
      </c>
      <c r="D87" s="34">
        <v>99.134894480100002</v>
      </c>
      <c r="E87" s="34">
        <v>43.759137913300002</v>
      </c>
      <c r="F87" s="34">
        <v>18.469223</v>
      </c>
      <c r="G87" s="35">
        <v>36.9065335668</v>
      </c>
      <c r="H87" s="35">
        <f t="shared" si="3"/>
        <v>0</v>
      </c>
      <c r="I87" s="35">
        <f t="shared" si="4"/>
        <v>1</v>
      </c>
      <c r="J87" s="35">
        <f t="shared" si="5"/>
        <v>0</v>
      </c>
      <c r="K87" s="35"/>
      <c r="L87" t="s">
        <v>56</v>
      </c>
      <c r="M87" s="18">
        <v>0.2501588281387454</v>
      </c>
      <c r="N87" s="37">
        <v>0.38750559774602922</v>
      </c>
      <c r="O87" s="37">
        <v>0.29013887480024492</v>
      </c>
      <c r="P87" s="54">
        <v>9.8112479291492471E-2</v>
      </c>
      <c r="Q87" s="37">
        <v>0.14572668592549873</v>
      </c>
      <c r="R87" s="37">
        <v>7.8516362236734777E-2</v>
      </c>
      <c r="T87" s="37"/>
    </row>
    <row r="88" spans="1:20" x14ac:dyDescent="0.2">
      <c r="A88" t="s">
        <v>147</v>
      </c>
      <c r="B88" s="16" t="s">
        <v>148</v>
      </c>
      <c r="C88" s="29" t="s">
        <v>204</v>
      </c>
      <c r="D88" s="34">
        <v>40.698849490799994</v>
      </c>
      <c r="E88" s="34">
        <v>8.9174256081000003</v>
      </c>
      <c r="F88" s="34">
        <v>31.063550620000001</v>
      </c>
      <c r="G88" s="35">
        <v>0.71787326270000018</v>
      </c>
      <c r="H88" s="35">
        <f t="shared" si="3"/>
        <v>1</v>
      </c>
      <c r="I88" s="35">
        <f t="shared" si="4"/>
        <v>0</v>
      </c>
      <c r="J88" s="35">
        <f t="shared" si="5"/>
        <v>0</v>
      </c>
      <c r="K88" s="35"/>
      <c r="L88" t="s">
        <v>216</v>
      </c>
      <c r="M88" s="18">
        <v>1.1735993763361081E-2</v>
      </c>
      <c r="N88" s="37">
        <v>0.88121535588388533</v>
      </c>
      <c r="O88" s="37">
        <v>6.7737750685635178E-3</v>
      </c>
      <c r="P88" s="54">
        <v>4.5951042933603074E-2</v>
      </c>
      <c r="Q88" s="37">
        <v>4.4196711573053438E-2</v>
      </c>
      <c r="R88" s="37">
        <v>2.1863114540894853E-2</v>
      </c>
      <c r="T88" s="37"/>
    </row>
    <row r="89" spans="1:20" x14ac:dyDescent="0.2">
      <c r="A89" t="s">
        <v>271</v>
      </c>
      <c r="B89" s="16" t="s">
        <v>149</v>
      </c>
      <c r="C89" s="29" t="s">
        <v>203</v>
      </c>
      <c r="D89" s="34">
        <v>62.610465871499997</v>
      </c>
      <c r="E89" s="34">
        <v>25.394789915499999</v>
      </c>
      <c r="F89" s="34">
        <v>27.551241374700002</v>
      </c>
      <c r="G89" s="35">
        <v>9.6644345813000001</v>
      </c>
      <c r="H89" s="35">
        <f t="shared" si="3"/>
        <v>1</v>
      </c>
      <c r="I89" s="35">
        <f t="shared" si="4"/>
        <v>0</v>
      </c>
      <c r="J89" s="35">
        <f t="shared" si="5"/>
        <v>0</v>
      </c>
      <c r="K89" s="35"/>
      <c r="L89" t="s">
        <v>210</v>
      </c>
      <c r="M89" s="18">
        <v>0.12366173362278655</v>
      </c>
      <c r="N89" s="37">
        <v>0.77258221289528195</v>
      </c>
      <c r="O89" s="37">
        <v>2.9876513310636153E-2</v>
      </c>
      <c r="P89" s="54">
        <v>8.8737278896322866E-2</v>
      </c>
      <c r="Q89" s="37">
        <v>0.10685076050159606</v>
      </c>
      <c r="R89" s="37">
        <v>1.9532343961629148E-3</v>
      </c>
      <c r="T89" s="37"/>
    </row>
    <row r="90" spans="1:20" x14ac:dyDescent="0.2">
      <c r="A90" s="75" t="s">
        <v>272</v>
      </c>
      <c r="B90" s="16" t="s">
        <v>150</v>
      </c>
      <c r="C90" s="29" t="s">
        <v>202</v>
      </c>
      <c r="D90" s="34">
        <v>7.0974726731999995</v>
      </c>
      <c r="E90" s="34">
        <v>3.5093067778</v>
      </c>
      <c r="F90" s="34">
        <v>0.58025311720000006</v>
      </c>
      <c r="G90" s="35">
        <v>3.0079127781999997</v>
      </c>
      <c r="H90" s="35">
        <f t="shared" si="3"/>
        <v>0</v>
      </c>
      <c r="I90" s="35">
        <f t="shared" si="4"/>
        <v>1</v>
      </c>
      <c r="J90" s="35">
        <f t="shared" si="5"/>
        <v>0</v>
      </c>
      <c r="K90" s="35"/>
      <c r="L90" t="s">
        <v>213</v>
      </c>
      <c r="M90" s="18">
        <v>0.18991915320644109</v>
      </c>
      <c r="N90" s="37">
        <v>0.3855850773353281</v>
      </c>
      <c r="O90" s="37">
        <v>0.18919769775688441</v>
      </c>
      <c r="P90" s="54">
        <v>0.27881471892061438</v>
      </c>
      <c r="Q90" s="37">
        <v>0.13908968310079778</v>
      </c>
      <c r="R90" s="37">
        <v>7.3128228863753204E-3</v>
      </c>
      <c r="T90" s="37"/>
    </row>
    <row r="91" spans="1:20" x14ac:dyDescent="0.2">
      <c r="A91" t="s">
        <v>151</v>
      </c>
      <c r="B91" s="16" t="s">
        <v>152</v>
      </c>
      <c r="C91" s="29" t="s">
        <v>203</v>
      </c>
      <c r="D91" s="34">
        <v>12.7739653141</v>
      </c>
      <c r="E91" s="34">
        <v>6.4602009929999999</v>
      </c>
      <c r="F91" s="34">
        <v>6.0712361845</v>
      </c>
      <c r="G91" s="35">
        <v>0.2425281366</v>
      </c>
      <c r="H91" s="35">
        <f t="shared" si="3"/>
        <v>0</v>
      </c>
      <c r="I91" s="35">
        <f t="shared" si="4"/>
        <v>1</v>
      </c>
      <c r="J91" s="35">
        <f t="shared" si="5"/>
        <v>0</v>
      </c>
      <c r="K91" s="35"/>
      <c r="L91" t="s">
        <v>210</v>
      </c>
      <c r="M91" s="18">
        <v>9.2406666134991454E-3</v>
      </c>
      <c r="N91" s="37">
        <v>0.65462143933566497</v>
      </c>
      <c r="O91" s="37">
        <v>3.9417844640943899E-3</v>
      </c>
      <c r="P91" s="54">
        <v>8.9702178529105545E-2</v>
      </c>
      <c r="Q91" s="37">
        <v>7.7433905736238512E-2</v>
      </c>
      <c r="R91" s="37">
        <v>0.1743006919348967</v>
      </c>
      <c r="T91" s="37"/>
    </row>
    <row r="92" spans="1:20" x14ac:dyDescent="0.2">
      <c r="A92" t="s">
        <v>153</v>
      </c>
      <c r="B92" s="16" t="s">
        <v>154</v>
      </c>
      <c r="C92" s="29" t="s">
        <v>204</v>
      </c>
      <c r="D92" s="34">
        <v>0.69728890530000009</v>
      </c>
      <c r="E92" s="34">
        <v>0.63342374260000001</v>
      </c>
      <c r="F92" s="34">
        <v>3.7449392599999999E-2</v>
      </c>
      <c r="G92" s="35">
        <v>2.6415770100000003E-2</v>
      </c>
      <c r="H92" s="35">
        <f t="shared" si="3"/>
        <v>0</v>
      </c>
      <c r="I92" s="35">
        <f t="shared" si="4"/>
        <v>1</v>
      </c>
      <c r="J92" s="35">
        <f t="shared" si="5"/>
        <v>0</v>
      </c>
      <c r="K92" s="35"/>
      <c r="L92" t="s">
        <v>216</v>
      </c>
      <c r="M92" s="18">
        <v>3.5868494694088739E-2</v>
      </c>
      <c r="N92" s="37">
        <v>0.69793421283761836</v>
      </c>
      <c r="O92" s="37">
        <v>2.1761448229362778E-2</v>
      </c>
      <c r="P92" s="54">
        <v>9.7784251335810535E-2</v>
      </c>
      <c r="Q92" s="37">
        <v>0.18252008759720811</v>
      </c>
      <c r="R92" s="37">
        <v>5.3425348806591922E-18</v>
      </c>
      <c r="T92" s="37"/>
    </row>
    <row r="93" spans="1:20" x14ac:dyDescent="0.2">
      <c r="A93" t="s">
        <v>220</v>
      </c>
      <c r="B93" s="16" t="s">
        <v>155</v>
      </c>
      <c r="C93" s="29" t="s">
        <v>203</v>
      </c>
      <c r="D93" s="34">
        <v>136.08555078979998</v>
      </c>
      <c r="E93" s="34">
        <v>9.5197271999999996E-3</v>
      </c>
      <c r="F93" s="34">
        <v>135.08889866249999</v>
      </c>
      <c r="G93" s="35">
        <v>0.98713240010000003</v>
      </c>
      <c r="H93" s="35">
        <f t="shared" si="3"/>
        <v>1</v>
      </c>
      <c r="I93" s="35">
        <f t="shared" si="4"/>
        <v>0</v>
      </c>
      <c r="J93" s="35">
        <f t="shared" si="5"/>
        <v>0</v>
      </c>
      <c r="K93" s="35"/>
      <c r="L93" t="s">
        <v>217</v>
      </c>
      <c r="M93" s="18">
        <v>5.7122870781536736E-3</v>
      </c>
      <c r="N93" s="37">
        <v>0.32794879046295544</v>
      </c>
      <c r="O93" s="37">
        <v>0</v>
      </c>
      <c r="P93" s="54">
        <v>7.253763491942955E-3</v>
      </c>
      <c r="Q93" s="37">
        <v>0</v>
      </c>
      <c r="R93" s="37">
        <v>0.66479744604510149</v>
      </c>
      <c r="T93" s="37"/>
    </row>
    <row r="94" spans="1:20" x14ac:dyDescent="0.2">
      <c r="A94" t="s">
        <v>273</v>
      </c>
      <c r="B94" s="16" t="s">
        <v>156</v>
      </c>
      <c r="C94" s="29" t="s">
        <v>202</v>
      </c>
      <c r="D94" s="34">
        <v>6.4510186832999992</v>
      </c>
      <c r="E94" s="34">
        <v>4.4417439933999994</v>
      </c>
      <c r="F94" s="34">
        <v>1.1744950000000001</v>
      </c>
      <c r="G94" s="35">
        <v>0.83477968989999995</v>
      </c>
      <c r="H94" s="35">
        <f t="shared" si="3"/>
        <v>0</v>
      </c>
      <c r="I94" s="35">
        <f t="shared" si="4"/>
        <v>1</v>
      </c>
      <c r="J94" s="35">
        <f t="shared" si="5"/>
        <v>0</v>
      </c>
      <c r="K94" s="35"/>
      <c r="L94" t="s">
        <v>56</v>
      </c>
      <c r="M94" s="18">
        <v>5.1542979477143328E-2</v>
      </c>
      <c r="N94" s="37">
        <v>0.46420694729505441</v>
      </c>
      <c r="O94" s="37">
        <v>6.9149126791737486E-2</v>
      </c>
      <c r="P94" s="54">
        <v>0.10428903420293692</v>
      </c>
      <c r="Q94" s="37">
        <v>0.25588371146426325</v>
      </c>
      <c r="R94" s="37">
        <v>0.10647118024600812</v>
      </c>
      <c r="T94" s="37"/>
    </row>
    <row r="95" spans="1:20" x14ac:dyDescent="0.2">
      <c r="A95" t="s">
        <v>157</v>
      </c>
      <c r="B95" s="16" t="s">
        <v>158</v>
      </c>
      <c r="C95" s="29" t="s">
        <v>205</v>
      </c>
      <c r="D95" s="34">
        <v>16.572636486700002</v>
      </c>
      <c r="E95" s="34">
        <v>3.6949808645000002</v>
      </c>
      <c r="F95" s="34">
        <v>4.7267300536000008</v>
      </c>
      <c r="G95" s="35">
        <v>8.1509255685999999</v>
      </c>
      <c r="H95" s="35">
        <f t="shared" si="3"/>
        <v>0</v>
      </c>
      <c r="I95" s="35">
        <f t="shared" si="4"/>
        <v>0</v>
      </c>
      <c r="J95" s="35">
        <f t="shared" si="5"/>
        <v>1</v>
      </c>
      <c r="K95" s="35"/>
      <c r="L95" t="s">
        <v>221</v>
      </c>
      <c r="M95" s="18">
        <v>0.12912127380681479</v>
      </c>
      <c r="N95" s="37">
        <v>0.18272185694256649</v>
      </c>
      <c r="O95" s="37">
        <v>6.8136120798632155E-2</v>
      </c>
      <c r="P95" s="54">
        <v>0.18674772353796534</v>
      </c>
      <c r="Q95" s="37">
        <v>0.31081030019132816</v>
      </c>
      <c r="R95" s="37">
        <v>0.25158399852950775</v>
      </c>
      <c r="T95" s="37"/>
    </row>
    <row r="96" spans="1:20" x14ac:dyDescent="0.2">
      <c r="A96" t="s">
        <v>159</v>
      </c>
      <c r="B96" s="16" t="s">
        <v>160</v>
      </c>
      <c r="C96" s="29" t="s">
        <v>205</v>
      </c>
      <c r="D96" s="34">
        <v>15.5140357147</v>
      </c>
      <c r="E96" s="34">
        <v>7.6069832965000002</v>
      </c>
      <c r="F96" s="34">
        <v>4.8757652633999999</v>
      </c>
      <c r="G96" s="35">
        <v>3.0312871548000002</v>
      </c>
      <c r="H96" s="35">
        <f t="shared" si="3"/>
        <v>0</v>
      </c>
      <c r="I96" s="35">
        <f t="shared" si="4"/>
        <v>1</v>
      </c>
      <c r="J96" s="35">
        <f t="shared" si="5"/>
        <v>0</v>
      </c>
      <c r="K96" s="35"/>
      <c r="L96" t="s">
        <v>56</v>
      </c>
      <c r="M96" s="18">
        <v>8.053159101059601E-2</v>
      </c>
      <c r="N96" s="37">
        <v>0.59445999910120795</v>
      </c>
      <c r="O96" s="37">
        <v>9.1305304402886728E-2</v>
      </c>
      <c r="P96" s="54">
        <v>8.8440702180646757E-2</v>
      </c>
      <c r="Q96" s="37">
        <v>0.18547063109086903</v>
      </c>
      <c r="R96" s="37">
        <v>4.0323363224389529E-2</v>
      </c>
      <c r="T96" s="37"/>
    </row>
    <row r="97" spans="1:20" x14ac:dyDescent="0.2">
      <c r="A97" t="s">
        <v>274</v>
      </c>
      <c r="B97" s="16" t="s">
        <v>161</v>
      </c>
      <c r="C97" s="29" t="s">
        <v>203</v>
      </c>
      <c r="D97" s="34">
        <v>0.18300151380000002</v>
      </c>
      <c r="E97" s="34">
        <v>0.160177925</v>
      </c>
      <c r="F97" s="34"/>
      <c r="G97" s="35">
        <v>2.2823588799999999E-2</v>
      </c>
      <c r="H97" s="35">
        <f t="shared" si="3"/>
        <v>0</v>
      </c>
      <c r="I97" s="35">
        <f t="shared" si="4"/>
        <v>1</v>
      </c>
      <c r="J97" s="35">
        <f t="shared" si="5"/>
        <v>0</v>
      </c>
      <c r="K97" s="35"/>
      <c r="L97" t="s">
        <v>210</v>
      </c>
      <c r="M97" s="18">
        <v>0.10298597213024802</v>
      </c>
      <c r="N97" s="37">
        <v>0.53157957263411448</v>
      </c>
      <c r="O97" s="37">
        <v>3.7906667376649862E-2</v>
      </c>
      <c r="P97" s="54">
        <v>0.14250878808850598</v>
      </c>
      <c r="Q97" s="37">
        <v>0.2458757783224414</v>
      </c>
      <c r="R97" s="37">
        <v>4.2129193578288565E-2</v>
      </c>
      <c r="T97" s="37"/>
    </row>
    <row r="98" spans="1:20" x14ac:dyDescent="0.2">
      <c r="A98" t="s">
        <v>162</v>
      </c>
      <c r="B98" s="16" t="s">
        <v>163</v>
      </c>
      <c r="C98" s="29" t="s">
        <v>202</v>
      </c>
      <c r="D98" s="34">
        <v>1.772590933</v>
      </c>
      <c r="E98" s="34">
        <v>1.3724295355999998</v>
      </c>
      <c r="F98" s="34">
        <v>0.16492999999999999</v>
      </c>
      <c r="G98" s="35">
        <v>0.23523139739999999</v>
      </c>
      <c r="H98" s="35">
        <f t="shared" si="3"/>
        <v>0</v>
      </c>
      <c r="I98" s="35">
        <f t="shared" si="4"/>
        <v>1</v>
      </c>
      <c r="J98" s="35">
        <f t="shared" si="5"/>
        <v>0</v>
      </c>
      <c r="K98" s="35"/>
      <c r="L98" t="s">
        <v>56</v>
      </c>
      <c r="M98" s="18">
        <v>3.810844901800025E-2</v>
      </c>
      <c r="N98" s="37">
        <v>0.32357612021657617</v>
      </c>
      <c r="O98" s="37">
        <v>6.2533606657805232E-2</v>
      </c>
      <c r="P98" s="54">
        <v>0.17156366159396913</v>
      </c>
      <c r="Q98" s="37">
        <v>0.28820153884066774</v>
      </c>
      <c r="R98" s="37">
        <v>0.15412507269098158</v>
      </c>
      <c r="T98" s="37"/>
    </row>
    <row r="99" spans="1:20" x14ac:dyDescent="0.2">
      <c r="A99" t="s">
        <v>164</v>
      </c>
      <c r="B99" s="16" t="s">
        <v>165</v>
      </c>
      <c r="C99" s="29" t="s">
        <v>202</v>
      </c>
      <c r="D99" s="34">
        <v>12.3757210156</v>
      </c>
      <c r="E99" s="34">
        <v>5.6151832679</v>
      </c>
      <c r="F99" s="34">
        <v>6.4522899576000006</v>
      </c>
      <c r="G99" s="35">
        <v>0.30824779010000003</v>
      </c>
      <c r="H99" s="35">
        <f t="shared" si="3"/>
        <v>1</v>
      </c>
      <c r="I99" s="35">
        <f t="shared" si="4"/>
        <v>0</v>
      </c>
      <c r="J99" s="35">
        <f t="shared" si="5"/>
        <v>0</v>
      </c>
      <c r="K99" s="35"/>
      <c r="L99" t="s">
        <v>210</v>
      </c>
      <c r="M99" s="18">
        <v>1.0404842912803582E-2</v>
      </c>
      <c r="N99" s="37">
        <v>0.68989277816350836</v>
      </c>
      <c r="O99" s="37">
        <v>5.9353595385326155E-3</v>
      </c>
      <c r="P99" s="54">
        <v>7.3908088480827416E-2</v>
      </c>
      <c r="Q99" s="37">
        <v>6.2726631125693974E-2</v>
      </c>
      <c r="R99" s="37">
        <v>0.16753714269143752</v>
      </c>
      <c r="T99" s="37"/>
    </row>
    <row r="100" spans="1:20" x14ac:dyDescent="0.2">
      <c r="A100" t="s">
        <v>275</v>
      </c>
      <c r="B100" s="16" t="s">
        <v>166</v>
      </c>
      <c r="C100" s="29" t="s">
        <v>203</v>
      </c>
      <c r="D100" s="34">
        <v>22.898047924499998</v>
      </c>
      <c r="E100" s="34">
        <v>6.5856620929000007</v>
      </c>
      <c r="F100" s="34">
        <v>8.7900184627999991</v>
      </c>
      <c r="G100" s="35">
        <v>7.5223673688000003</v>
      </c>
      <c r="H100" s="35">
        <f t="shared" si="3"/>
        <v>1</v>
      </c>
      <c r="I100" s="35">
        <f t="shared" si="4"/>
        <v>0</v>
      </c>
      <c r="J100" s="35">
        <f t="shared" si="5"/>
        <v>0</v>
      </c>
      <c r="K100" s="35"/>
      <c r="L100" t="s">
        <v>56</v>
      </c>
      <c r="M100" s="18">
        <v>0.10135927264422825</v>
      </c>
      <c r="N100" s="37">
        <v>0.61421782954078974</v>
      </c>
      <c r="O100" s="37">
        <v>0.11010865731759249</v>
      </c>
      <c r="P100" s="54">
        <v>7.7660945112604532E-2</v>
      </c>
      <c r="Q100" s="37">
        <v>0.12690370886474223</v>
      </c>
      <c r="R100" s="37">
        <v>7.1108859164271079E-2</v>
      </c>
      <c r="T100" s="37"/>
    </row>
    <row r="101" spans="1:20" x14ac:dyDescent="0.2">
      <c r="A101" t="s">
        <v>276</v>
      </c>
      <c r="B101" s="16" t="s">
        <v>167</v>
      </c>
      <c r="C101" s="29" t="s">
        <v>205</v>
      </c>
      <c r="D101" s="34">
        <v>0.3427292381</v>
      </c>
      <c r="E101" s="34">
        <v>8.47547996E-2</v>
      </c>
      <c r="F101" s="34">
        <v>0.01</v>
      </c>
      <c r="G101" s="35">
        <v>0.24797443850000003</v>
      </c>
      <c r="H101" s="35">
        <f t="shared" si="3"/>
        <v>0</v>
      </c>
      <c r="I101" s="35">
        <f t="shared" si="4"/>
        <v>0</v>
      </c>
      <c r="J101" s="35">
        <f t="shared" si="5"/>
        <v>1</v>
      </c>
      <c r="K101" s="35"/>
      <c r="L101" t="s">
        <v>32</v>
      </c>
      <c r="M101" s="18">
        <v>0.46344747498214689</v>
      </c>
      <c r="N101" s="37">
        <v>0.3305964218485421</v>
      </c>
      <c r="O101" s="37">
        <v>7.351673155305276E-3</v>
      </c>
      <c r="P101" s="54">
        <v>4.1353745571058129E-2</v>
      </c>
      <c r="Q101" s="37">
        <v>0.56747849628483449</v>
      </c>
      <c r="R101" s="37">
        <v>5.3219663140260137E-2</v>
      </c>
      <c r="T101" s="37"/>
    </row>
    <row r="102" spans="1:20" x14ac:dyDescent="0.2">
      <c r="A102" t="s">
        <v>277</v>
      </c>
      <c r="B102" s="16" t="s">
        <v>168</v>
      </c>
      <c r="C102" s="29" t="s">
        <v>205</v>
      </c>
      <c r="D102" s="34">
        <v>2.3641153153000003</v>
      </c>
      <c r="E102" s="34">
        <v>0.99045556909999999</v>
      </c>
      <c r="F102" s="34">
        <v>0.8189870680000001</v>
      </c>
      <c r="G102" s="35">
        <v>0.5546726782000001</v>
      </c>
      <c r="H102" s="35">
        <f t="shared" si="3"/>
        <v>0</v>
      </c>
      <c r="I102" s="35">
        <f t="shared" si="4"/>
        <v>1</v>
      </c>
      <c r="J102" s="35">
        <f t="shared" si="5"/>
        <v>0</v>
      </c>
      <c r="K102" s="35"/>
      <c r="L102" t="s">
        <v>56</v>
      </c>
      <c r="M102" s="18">
        <v>0.19443614811220372</v>
      </c>
      <c r="N102" s="37">
        <v>0.51230571281498938</v>
      </c>
      <c r="O102" s="37">
        <v>0.22273817887698871</v>
      </c>
      <c r="P102" s="54">
        <v>0.12816629196831292</v>
      </c>
      <c r="Q102" s="37">
        <v>0.13683793015178217</v>
      </c>
      <c r="R102" s="37">
        <v>5.0424481741345986E-17</v>
      </c>
      <c r="T102" s="37"/>
    </row>
    <row r="103" spans="1:20" x14ac:dyDescent="0.2">
      <c r="A103" t="s">
        <v>169</v>
      </c>
      <c r="B103" s="16" t="s">
        <v>170</v>
      </c>
      <c r="C103" s="29" t="s">
        <v>204</v>
      </c>
      <c r="D103" s="34">
        <v>0.86215458150000013</v>
      </c>
      <c r="E103" s="34">
        <v>0.60160514590000014</v>
      </c>
      <c r="F103" s="34">
        <v>8.8268849999999996E-3</v>
      </c>
      <c r="G103" s="35">
        <v>0.25172255059999998</v>
      </c>
      <c r="H103" s="35">
        <f t="shared" si="3"/>
        <v>0</v>
      </c>
      <c r="I103" s="35">
        <f t="shared" si="4"/>
        <v>1</v>
      </c>
      <c r="J103" s="35">
        <f t="shared" si="5"/>
        <v>0</v>
      </c>
      <c r="K103" s="35"/>
      <c r="L103" t="s">
        <v>56</v>
      </c>
      <c r="M103" s="18">
        <v>0.2115455904469957</v>
      </c>
      <c r="N103" s="37">
        <v>0.35692764475088967</v>
      </c>
      <c r="O103" s="37">
        <v>0.23360671793970622</v>
      </c>
      <c r="P103" s="54">
        <v>8.9826628838485134E-2</v>
      </c>
      <c r="Q103" s="37">
        <v>0.27186691494641202</v>
      </c>
      <c r="R103" s="37">
        <v>4.7772093524506717E-2</v>
      </c>
      <c r="T103" s="37"/>
    </row>
    <row r="104" spans="1:20" x14ac:dyDescent="0.2">
      <c r="A104" t="s">
        <v>278</v>
      </c>
      <c r="B104" s="16" t="s">
        <v>171</v>
      </c>
      <c r="C104" s="29" t="s">
        <v>206</v>
      </c>
      <c r="D104" s="34">
        <v>3.4979765166000001</v>
      </c>
      <c r="E104" s="34">
        <v>1.4120386994</v>
      </c>
      <c r="F104" s="34">
        <v>1.5757151599999998E-2</v>
      </c>
      <c r="G104" s="35">
        <v>2.0701806655999997</v>
      </c>
      <c r="H104" s="35">
        <f t="shared" si="3"/>
        <v>0</v>
      </c>
      <c r="I104" s="35">
        <f t="shared" si="4"/>
        <v>0</v>
      </c>
      <c r="J104" s="35">
        <f t="shared" si="5"/>
        <v>1</v>
      </c>
      <c r="K104" s="35"/>
      <c r="L104" t="s">
        <v>220</v>
      </c>
      <c r="M104" s="18">
        <v>0.15008677088269734</v>
      </c>
      <c r="N104" s="37">
        <v>0.43548602058102215</v>
      </c>
      <c r="O104" s="37">
        <v>1.9979063172193279E-2</v>
      </c>
      <c r="P104" s="54">
        <v>0.19815922167274622</v>
      </c>
      <c r="Q104" s="37">
        <v>0.16573292970659848</v>
      </c>
      <c r="R104" s="37">
        <v>0.18064276486743983</v>
      </c>
      <c r="T104" s="37"/>
    </row>
    <row r="105" spans="1:20" x14ac:dyDescent="0.2">
      <c r="A105" t="s">
        <v>279</v>
      </c>
      <c r="B105" s="16" t="s">
        <v>172</v>
      </c>
      <c r="C105" s="29" t="s">
        <v>202</v>
      </c>
      <c r="D105" s="34">
        <v>3.1864583989000002</v>
      </c>
      <c r="E105" s="34">
        <v>1.4609437479</v>
      </c>
      <c r="F105" s="34">
        <v>0.77849999999999997</v>
      </c>
      <c r="G105" s="35">
        <v>0.94701465100000004</v>
      </c>
      <c r="H105" s="35">
        <f t="shared" si="3"/>
        <v>0</v>
      </c>
      <c r="I105" s="35">
        <f t="shared" si="4"/>
        <v>1</v>
      </c>
      <c r="J105" s="35">
        <f t="shared" si="5"/>
        <v>0</v>
      </c>
      <c r="K105" s="35"/>
      <c r="L105" t="s">
        <v>56</v>
      </c>
      <c r="M105" s="18">
        <v>8.6590648161372422E-2</v>
      </c>
      <c r="N105" s="37">
        <v>0.44366019531195833</v>
      </c>
      <c r="O105" s="37">
        <v>0.10244705528822462</v>
      </c>
      <c r="P105" s="54">
        <v>8.5592298963247548E-2</v>
      </c>
      <c r="Q105" s="37">
        <v>0.27116067892508394</v>
      </c>
      <c r="R105" s="37">
        <v>9.7139771511485506E-2</v>
      </c>
      <c r="T105" s="37"/>
    </row>
    <row r="106" spans="1:20" x14ac:dyDescent="0.2">
      <c r="A106" t="s">
        <v>173</v>
      </c>
      <c r="B106" s="16" t="s">
        <v>174</v>
      </c>
      <c r="C106" s="29" t="s">
        <v>203</v>
      </c>
      <c r="D106" s="34">
        <v>2.0168479961999997</v>
      </c>
      <c r="E106" s="34">
        <v>1.1421815394999999</v>
      </c>
      <c r="F106" s="34">
        <v>0.26463199279999999</v>
      </c>
      <c r="G106" s="35">
        <v>0.61003446389999993</v>
      </c>
      <c r="H106" s="35">
        <f t="shared" si="3"/>
        <v>0</v>
      </c>
      <c r="I106" s="35">
        <f t="shared" si="4"/>
        <v>1</v>
      </c>
      <c r="J106" s="35">
        <f t="shared" si="5"/>
        <v>0</v>
      </c>
      <c r="K106" s="35"/>
      <c r="L106" t="s">
        <v>56</v>
      </c>
      <c r="M106" s="18">
        <v>0.22015096389840666</v>
      </c>
      <c r="N106" s="37">
        <v>0.34226805029523333</v>
      </c>
      <c r="O106" s="37">
        <v>0.23460906607973553</v>
      </c>
      <c r="P106" s="54">
        <v>0.10970065814665386</v>
      </c>
      <c r="Q106" s="37">
        <v>0.18541325792780636</v>
      </c>
      <c r="R106" s="37">
        <v>0.12800896755057112</v>
      </c>
      <c r="T106" s="37"/>
    </row>
    <row r="107" spans="1:20" x14ac:dyDescent="0.2">
      <c r="A107" t="s">
        <v>175</v>
      </c>
      <c r="B107" s="16" t="s">
        <v>176</v>
      </c>
      <c r="C107" s="29" t="s">
        <v>203</v>
      </c>
      <c r="D107" s="34">
        <v>35.979176192300002</v>
      </c>
      <c r="E107" s="34">
        <v>2.315645</v>
      </c>
      <c r="F107" s="34">
        <v>30.931439999999998</v>
      </c>
      <c r="G107" s="35">
        <v>2.7320911923000004</v>
      </c>
      <c r="H107" s="35">
        <f t="shared" si="3"/>
        <v>1</v>
      </c>
      <c r="I107" s="35">
        <f t="shared" si="4"/>
        <v>0</v>
      </c>
      <c r="J107" s="35">
        <f t="shared" si="5"/>
        <v>0</v>
      </c>
      <c r="K107" s="35"/>
      <c r="L107" t="s">
        <v>210</v>
      </c>
      <c r="M107" s="18">
        <v>7.5706563342129565E-2</v>
      </c>
      <c r="N107" s="37">
        <v>0.96622948277203646</v>
      </c>
      <c r="O107" s="37">
        <v>3.542447163570044E-3</v>
      </c>
      <c r="P107" s="54">
        <v>1.2572175735274499E-2</v>
      </c>
      <c r="Q107" s="37">
        <v>1.7655894329118918E-2</v>
      </c>
      <c r="R107" s="37">
        <v>0</v>
      </c>
      <c r="T107" s="37"/>
    </row>
    <row r="108" spans="1:20" x14ac:dyDescent="0.2">
      <c r="A108" t="s">
        <v>280</v>
      </c>
      <c r="B108" s="16" t="s">
        <v>177</v>
      </c>
      <c r="C108" s="29" t="s">
        <v>202</v>
      </c>
      <c r="D108" s="34">
        <v>3.2585504250000001</v>
      </c>
      <c r="E108" s="34">
        <v>1.5739132237</v>
      </c>
      <c r="F108" s="34">
        <v>0.52133200000000002</v>
      </c>
      <c r="G108" s="35">
        <v>1.1633052013</v>
      </c>
      <c r="H108" s="35">
        <f t="shared" si="3"/>
        <v>0</v>
      </c>
      <c r="I108" s="35">
        <f t="shared" si="4"/>
        <v>1</v>
      </c>
      <c r="J108" s="35">
        <f t="shared" si="5"/>
        <v>0</v>
      </c>
      <c r="K108" s="35"/>
      <c r="L108" t="s">
        <v>56</v>
      </c>
      <c r="M108" s="18">
        <v>0.30270138913072064</v>
      </c>
      <c r="N108" s="37">
        <v>0.38364125353727829</v>
      </c>
      <c r="O108" s="37">
        <v>0.31726274604276228</v>
      </c>
      <c r="P108" s="54">
        <v>0.12207262114043843</v>
      </c>
      <c r="Q108" s="37">
        <v>0.17137417058268159</v>
      </c>
      <c r="R108" s="37">
        <v>5.6492086968395134E-3</v>
      </c>
      <c r="T108" s="37"/>
    </row>
    <row r="109" spans="1:20" x14ac:dyDescent="0.2">
      <c r="A109" t="s">
        <v>178</v>
      </c>
      <c r="B109" s="16" t="s">
        <v>179</v>
      </c>
      <c r="C109" s="29" t="s">
        <v>204</v>
      </c>
      <c r="D109" s="34">
        <v>3.9869724189000002</v>
      </c>
      <c r="E109" s="34">
        <v>1.1098074588</v>
      </c>
      <c r="F109" s="34">
        <v>0.6143607136</v>
      </c>
      <c r="G109" s="35">
        <v>2.2628042465</v>
      </c>
      <c r="H109" s="35">
        <f t="shared" si="3"/>
        <v>0</v>
      </c>
      <c r="I109" s="35">
        <f t="shared" si="4"/>
        <v>0</v>
      </c>
      <c r="J109" s="35">
        <f t="shared" si="5"/>
        <v>1</v>
      </c>
      <c r="K109" s="35"/>
      <c r="L109" t="s">
        <v>210</v>
      </c>
      <c r="M109" s="18">
        <v>0.41684042420803213</v>
      </c>
      <c r="N109" s="37">
        <v>0.58690584466736695</v>
      </c>
      <c r="O109" s="37">
        <v>3.6351435327959092E-2</v>
      </c>
      <c r="P109" s="54">
        <v>0.19583959644973503</v>
      </c>
      <c r="Q109" s="37">
        <v>0.18090312355493882</v>
      </c>
      <c r="R109" s="37">
        <v>0</v>
      </c>
      <c r="T109" s="37"/>
    </row>
    <row r="110" spans="1:20" x14ac:dyDescent="0.2">
      <c r="A110" t="s">
        <v>180</v>
      </c>
      <c r="B110" s="16" t="s">
        <v>181</v>
      </c>
      <c r="C110" s="29" t="s">
        <v>203</v>
      </c>
      <c r="D110" s="34">
        <v>0.24641836449999999</v>
      </c>
      <c r="E110" s="34">
        <v>0.21395700000000001</v>
      </c>
      <c r="F110" s="34"/>
      <c r="G110" s="35">
        <v>3.2461364499999999E-2</v>
      </c>
      <c r="H110" s="35">
        <f t="shared" si="3"/>
        <v>0</v>
      </c>
      <c r="I110" s="35">
        <f t="shared" si="4"/>
        <v>1</v>
      </c>
      <c r="J110" s="35">
        <f t="shared" si="5"/>
        <v>0</v>
      </c>
      <c r="K110" s="35"/>
      <c r="L110" t="s">
        <v>210</v>
      </c>
      <c r="M110" s="18">
        <v>0.13173273252529846</v>
      </c>
      <c r="N110" s="37">
        <v>0.54447333011172561</v>
      </c>
      <c r="O110" s="37">
        <v>4.259548220481757E-2</v>
      </c>
      <c r="P110" s="54">
        <v>0.15980799905033055</v>
      </c>
      <c r="Q110" s="37">
        <v>0.25312318863312644</v>
      </c>
      <c r="R110" s="37">
        <v>0</v>
      </c>
      <c r="T110" s="37"/>
    </row>
    <row r="111" spans="1:20" x14ac:dyDescent="0.2">
      <c r="A111" t="s">
        <v>182</v>
      </c>
      <c r="B111" s="16" t="s">
        <v>183</v>
      </c>
      <c r="C111" s="29" t="s">
        <v>202</v>
      </c>
      <c r="D111" s="34">
        <v>0.18356588080000003</v>
      </c>
      <c r="E111" s="34">
        <v>8.6203727900000013E-2</v>
      </c>
      <c r="F111" s="34"/>
      <c r="G111" s="35">
        <v>9.7362152900000012E-2</v>
      </c>
      <c r="H111" s="35">
        <f t="shared" si="3"/>
        <v>0</v>
      </c>
      <c r="I111" s="35">
        <f t="shared" si="4"/>
        <v>0</v>
      </c>
      <c r="J111" s="35">
        <f t="shared" si="5"/>
        <v>1</v>
      </c>
      <c r="K111" s="35"/>
      <c r="L111" t="s">
        <v>56</v>
      </c>
      <c r="M111" s="18">
        <v>0.53039351580852168</v>
      </c>
      <c r="N111" s="37">
        <v>0.23121641680374844</v>
      </c>
      <c r="O111" s="37">
        <v>0.54877387467747762</v>
      </c>
      <c r="P111" s="54">
        <v>7.0457726150599531E-2</v>
      </c>
      <c r="Q111" s="37">
        <v>0.12941161704599302</v>
      </c>
      <c r="R111" s="37">
        <v>2.014036532218141E-2</v>
      </c>
      <c r="T111" s="74"/>
    </row>
    <row r="112" spans="1:20" x14ac:dyDescent="0.2">
      <c r="A112" t="s">
        <v>281</v>
      </c>
      <c r="B112" s="16" t="s">
        <v>184</v>
      </c>
      <c r="C112" s="29" t="s">
        <v>202</v>
      </c>
      <c r="D112" s="34">
        <v>23.572030806899999</v>
      </c>
      <c r="E112" s="34">
        <v>13.849271443299999</v>
      </c>
      <c r="F112" s="34">
        <v>4.8973893533000004</v>
      </c>
      <c r="G112" s="35">
        <v>4.8253700103000003</v>
      </c>
      <c r="H112" s="35">
        <f t="shared" si="3"/>
        <v>0</v>
      </c>
      <c r="I112" s="35">
        <f t="shared" si="4"/>
        <v>1</v>
      </c>
      <c r="J112" s="35">
        <f t="shared" si="5"/>
        <v>0</v>
      </c>
      <c r="K112" s="35"/>
      <c r="L112" t="s">
        <v>216</v>
      </c>
      <c r="M112" s="18">
        <v>4.3919862742456323E-2</v>
      </c>
      <c r="N112" s="37">
        <v>0.64365065450273651</v>
      </c>
      <c r="O112" s="37">
        <v>1.8332291612998663E-2</v>
      </c>
      <c r="P112" s="54">
        <v>9.303347355653839E-2</v>
      </c>
      <c r="Q112" s="37">
        <v>0.1807259827703441</v>
      </c>
      <c r="R112" s="37">
        <v>6.4257597557382501E-2</v>
      </c>
      <c r="T112" s="37"/>
    </row>
    <row r="113" spans="1:20" x14ac:dyDescent="0.2">
      <c r="A113" t="s">
        <v>282</v>
      </c>
      <c r="B113" s="16" t="s">
        <v>185</v>
      </c>
      <c r="C113" s="29" t="s">
        <v>203</v>
      </c>
      <c r="D113" s="34">
        <v>140.0571796696</v>
      </c>
      <c r="E113" s="34">
        <v>24.579022888400004</v>
      </c>
      <c r="F113" s="34">
        <v>108.5511177664</v>
      </c>
      <c r="G113" s="35">
        <v>6.9270390148000001</v>
      </c>
      <c r="H113" s="35">
        <f t="shared" si="3"/>
        <v>1</v>
      </c>
      <c r="I113" s="35">
        <f t="shared" si="4"/>
        <v>0</v>
      </c>
      <c r="J113" s="35">
        <f t="shared" si="5"/>
        <v>0</v>
      </c>
      <c r="K113" s="35"/>
      <c r="L113" t="s">
        <v>210</v>
      </c>
      <c r="M113" s="18">
        <v>1.6295016299656136E-2</v>
      </c>
      <c r="N113" s="37">
        <v>0.87752517869291813</v>
      </c>
      <c r="O113" s="37">
        <v>2.0828840639990267E-2</v>
      </c>
      <c r="P113" s="54">
        <v>2.6024977005137357E-2</v>
      </c>
      <c r="Q113" s="37">
        <v>5.9420142811030661E-2</v>
      </c>
      <c r="R113" s="37">
        <v>1.6200860850923655E-2</v>
      </c>
      <c r="T113" s="37"/>
    </row>
    <row r="114" spans="1:20" x14ac:dyDescent="0.2">
      <c r="A114" t="s">
        <v>283</v>
      </c>
      <c r="B114" s="16" t="s">
        <v>186</v>
      </c>
      <c r="C114" s="29" t="s">
        <v>203</v>
      </c>
      <c r="D114" s="34">
        <v>20.138142880399997</v>
      </c>
      <c r="E114" s="34">
        <v>13.238758408899999</v>
      </c>
      <c r="F114" s="34">
        <v>3.1329413848000001</v>
      </c>
      <c r="G114" s="35">
        <v>3.7664430866999998</v>
      </c>
      <c r="H114" s="35">
        <f t="shared" si="3"/>
        <v>0</v>
      </c>
      <c r="I114" s="35">
        <f t="shared" si="4"/>
        <v>1</v>
      </c>
      <c r="J114" s="35">
        <f t="shared" si="5"/>
        <v>0</v>
      </c>
      <c r="K114" s="35"/>
      <c r="L114" t="s">
        <v>56</v>
      </c>
      <c r="M114" s="18">
        <v>7.845817836250335E-2</v>
      </c>
      <c r="N114" s="37">
        <v>0.48188508316902068</v>
      </c>
      <c r="O114" s="37">
        <v>9.8621151746038346E-2</v>
      </c>
      <c r="P114" s="54">
        <v>0.12278974683400075</v>
      </c>
      <c r="Q114" s="37">
        <v>0.25541335030611723</v>
      </c>
      <c r="R114" s="37">
        <v>4.1290667944822959E-2</v>
      </c>
      <c r="T114" s="37"/>
    </row>
    <row r="115" spans="1:20" x14ac:dyDescent="0.2">
      <c r="A115" t="s">
        <v>187</v>
      </c>
      <c r="B115" s="16" t="s">
        <v>188</v>
      </c>
      <c r="C115" s="29" t="s">
        <v>202</v>
      </c>
      <c r="D115" s="34">
        <v>13.103549302100001</v>
      </c>
      <c r="E115" s="34">
        <v>9.0067711161000013</v>
      </c>
      <c r="F115" s="34">
        <v>0.40950239839999997</v>
      </c>
      <c r="G115" s="35">
        <v>3.6872757876</v>
      </c>
      <c r="H115" s="35">
        <f t="shared" si="3"/>
        <v>0</v>
      </c>
      <c r="I115" s="35">
        <f t="shared" si="4"/>
        <v>1</v>
      </c>
      <c r="J115" s="35">
        <f t="shared" si="5"/>
        <v>0</v>
      </c>
      <c r="K115" s="35"/>
      <c r="L115" t="s">
        <v>56</v>
      </c>
      <c r="M115" s="18">
        <v>0.2064442311417462</v>
      </c>
      <c r="N115" s="37">
        <v>0.34511141348306396</v>
      </c>
      <c r="O115" s="37">
        <v>0.22023100697710141</v>
      </c>
      <c r="P115" s="54">
        <v>0.10139257093819809</v>
      </c>
      <c r="Q115" s="37">
        <v>0.2317244997574591</v>
      </c>
      <c r="R115" s="37">
        <v>0.10154050884417723</v>
      </c>
      <c r="T115" s="37"/>
    </row>
    <row r="116" spans="1:20" x14ac:dyDescent="0.2">
      <c r="A116" t="s">
        <v>189</v>
      </c>
      <c r="B116" s="16" t="s">
        <v>190</v>
      </c>
      <c r="C116" s="29" t="s">
        <v>202</v>
      </c>
      <c r="D116" s="34">
        <v>72.036039686899997</v>
      </c>
      <c r="E116" s="34">
        <v>36.664838711000002</v>
      </c>
      <c r="F116" s="34">
        <v>29.465343748399995</v>
      </c>
      <c r="G116" s="35">
        <v>5.9058572275000003</v>
      </c>
      <c r="H116" s="35">
        <f t="shared" si="3"/>
        <v>0</v>
      </c>
      <c r="I116" s="35">
        <f t="shared" si="4"/>
        <v>1</v>
      </c>
      <c r="J116" s="35">
        <f t="shared" si="5"/>
        <v>0</v>
      </c>
      <c r="K116" s="35"/>
      <c r="L116" t="s">
        <v>214</v>
      </c>
      <c r="M116" s="18">
        <v>2.5352716814221545E-2</v>
      </c>
      <c r="N116" s="37">
        <v>0.81664077937578095</v>
      </c>
      <c r="O116" s="37">
        <v>2.6654806886341961E-2</v>
      </c>
      <c r="P116" s="54">
        <v>5.640663090960725E-2</v>
      </c>
      <c r="Q116" s="37">
        <v>6.2056535641815125E-2</v>
      </c>
      <c r="R116" s="37">
        <v>3.8241247186454635E-2</v>
      </c>
      <c r="T116" s="37"/>
    </row>
    <row r="117" spans="1:20" x14ac:dyDescent="0.2">
      <c r="A117" t="s">
        <v>284</v>
      </c>
      <c r="B117" s="16" t="s">
        <v>191</v>
      </c>
      <c r="C117" s="29" t="s">
        <v>202</v>
      </c>
      <c r="D117" s="34">
        <v>25.261962943300002</v>
      </c>
      <c r="E117" s="34">
        <v>13.2504726187</v>
      </c>
      <c r="F117" s="34">
        <v>6.3380916832</v>
      </c>
      <c r="G117" s="35">
        <v>5.6733986413999995</v>
      </c>
      <c r="H117" s="35">
        <f t="shared" si="3"/>
        <v>0</v>
      </c>
      <c r="I117" s="35">
        <f t="shared" si="4"/>
        <v>1</v>
      </c>
      <c r="J117" s="35">
        <f t="shared" si="5"/>
        <v>0</v>
      </c>
      <c r="K117" s="35"/>
      <c r="L117" t="s">
        <v>210</v>
      </c>
      <c r="M117" s="18">
        <v>9.1482186300686136E-2</v>
      </c>
      <c r="N117" s="37">
        <v>0.60409688985922005</v>
      </c>
      <c r="O117" s="37">
        <v>0.1166011401780758</v>
      </c>
      <c r="P117" s="54">
        <v>0.11868887627723382</v>
      </c>
      <c r="Q117" s="37">
        <v>0.15752888941857005</v>
      </c>
      <c r="R117" s="37">
        <v>3.0842042669000287E-3</v>
      </c>
      <c r="T117" s="37"/>
    </row>
    <row r="118" spans="1:20" x14ac:dyDescent="0.2">
      <c r="A118" t="s">
        <v>285</v>
      </c>
      <c r="B118" s="16" t="s">
        <v>192</v>
      </c>
      <c r="C118" s="29" t="s">
        <v>202</v>
      </c>
      <c r="D118" s="34">
        <v>0.55557373630000007</v>
      </c>
      <c r="E118" s="34">
        <v>0.48149400930000003</v>
      </c>
      <c r="F118" s="34">
        <v>7.9607406000000002E-3</v>
      </c>
      <c r="G118" s="35">
        <v>6.6118986399999996E-2</v>
      </c>
      <c r="H118" s="35">
        <f t="shared" si="3"/>
        <v>0</v>
      </c>
      <c r="I118" s="35">
        <f t="shared" si="4"/>
        <v>1</v>
      </c>
      <c r="J118" s="35">
        <f t="shared" si="5"/>
        <v>0</v>
      </c>
      <c r="K118" s="35"/>
      <c r="L118" t="s">
        <v>219</v>
      </c>
      <c r="M118" s="18">
        <v>7.1320866000411043E-2</v>
      </c>
      <c r="N118" s="37">
        <v>0.32775031163632057</v>
      </c>
      <c r="O118" s="37">
        <v>2.8227526487990318E-2</v>
      </c>
      <c r="P118" s="54">
        <v>7.3071417645521247E-2</v>
      </c>
      <c r="Q118" s="37">
        <v>0.35649837626239134</v>
      </c>
      <c r="R118" s="37">
        <v>0.21476537173019011</v>
      </c>
      <c r="T118" s="37"/>
    </row>
    <row r="119" spans="1:20" x14ac:dyDescent="0.2">
      <c r="A119" t="s">
        <v>286</v>
      </c>
      <c r="B119" s="16" t="s">
        <v>193</v>
      </c>
      <c r="C119" s="29" t="s">
        <v>204</v>
      </c>
      <c r="D119" s="34">
        <v>46.427459198599998</v>
      </c>
      <c r="E119" s="34">
        <v>23.3110455761</v>
      </c>
      <c r="F119" s="34">
        <v>4.8943096846999996</v>
      </c>
      <c r="G119" s="35">
        <v>18.2221039378</v>
      </c>
      <c r="H119" s="35">
        <f t="shared" si="3"/>
        <v>0</v>
      </c>
      <c r="I119" s="35">
        <f t="shared" si="4"/>
        <v>1</v>
      </c>
      <c r="J119" s="35">
        <f t="shared" si="5"/>
        <v>0</v>
      </c>
      <c r="K119" s="35"/>
      <c r="L119" t="s">
        <v>210</v>
      </c>
      <c r="M119" s="18">
        <v>0.27677708564304737</v>
      </c>
      <c r="N119" s="37">
        <v>0.6643662597541008</v>
      </c>
      <c r="O119" s="37">
        <v>3.928787174799786E-2</v>
      </c>
      <c r="P119" s="54">
        <v>0.13509334247326488</v>
      </c>
      <c r="Q119" s="37">
        <v>0.15140916059847556</v>
      </c>
      <c r="R119" s="37">
        <v>9.8433654261609414E-3</v>
      </c>
      <c r="T119" s="37"/>
    </row>
    <row r="120" spans="1:20" x14ac:dyDescent="0.2">
      <c r="A120" t="s">
        <v>194</v>
      </c>
      <c r="B120" s="16" t="s">
        <v>195</v>
      </c>
      <c r="C120" s="29" t="s">
        <v>203</v>
      </c>
      <c r="D120" s="34">
        <v>0.40070046039999996</v>
      </c>
      <c r="E120" s="34">
        <v>0.15678408599999999</v>
      </c>
      <c r="F120" s="34"/>
      <c r="G120" s="35">
        <v>0.24391637440000002</v>
      </c>
      <c r="H120" s="35">
        <f t="shared" si="3"/>
        <v>0</v>
      </c>
      <c r="I120" s="35">
        <f t="shared" si="4"/>
        <v>0</v>
      </c>
      <c r="J120" s="35">
        <f t="shared" si="5"/>
        <v>1</v>
      </c>
      <c r="K120" s="35"/>
      <c r="L120" t="s">
        <v>56</v>
      </c>
      <c r="M120" s="18">
        <v>0.44606220721976503</v>
      </c>
      <c r="N120" s="37">
        <v>0.36157836020295231</v>
      </c>
      <c r="O120" s="37">
        <v>0.46003205313212575</v>
      </c>
      <c r="P120" s="54">
        <v>5.9232035287174856E-2</v>
      </c>
      <c r="Q120" s="37">
        <v>0.11915755137774732</v>
      </c>
      <c r="R120" s="37">
        <v>0</v>
      </c>
      <c r="T120" s="37"/>
    </row>
    <row r="121" spans="1:20" x14ac:dyDescent="0.2">
      <c r="A121" t="s">
        <v>196</v>
      </c>
      <c r="B121" s="16" t="s">
        <v>197</v>
      </c>
      <c r="C121" s="29" t="s">
        <v>202</v>
      </c>
      <c r="D121" s="34">
        <v>0.35114965279999993</v>
      </c>
      <c r="E121" s="34">
        <v>0.19545813709999996</v>
      </c>
      <c r="F121" s="34"/>
      <c r="G121" s="35">
        <v>0.15569151569999998</v>
      </c>
      <c r="H121" s="35">
        <f t="shared" si="3"/>
        <v>0</v>
      </c>
      <c r="I121" s="35">
        <f t="shared" si="4"/>
        <v>1</v>
      </c>
      <c r="J121" s="35">
        <f t="shared" si="5"/>
        <v>0</v>
      </c>
      <c r="K121" s="35"/>
      <c r="L121" t="s">
        <v>56</v>
      </c>
      <c r="M121" s="18">
        <v>0.37334647935610893</v>
      </c>
      <c r="N121" s="37">
        <v>0.34209478950565553</v>
      </c>
      <c r="O121" s="37">
        <v>0.39435899741467728</v>
      </c>
      <c r="P121" s="54">
        <v>8.9533591986510452E-2</v>
      </c>
      <c r="Q121" s="37">
        <v>0.16865713039281127</v>
      </c>
      <c r="R121" s="37">
        <v>5.3554907003455212E-3</v>
      </c>
      <c r="T121" s="37"/>
    </row>
    <row r="122" spans="1:20" x14ac:dyDescent="0.2">
      <c r="A122" t="s">
        <v>287</v>
      </c>
      <c r="B122" s="16" t="s">
        <v>198</v>
      </c>
      <c r="C122" s="29" t="s">
        <v>205</v>
      </c>
      <c r="D122" s="34">
        <v>5.9216578192000009</v>
      </c>
      <c r="E122" s="34">
        <v>2.7649296673000001</v>
      </c>
      <c r="F122" s="34"/>
      <c r="G122" s="35">
        <v>3.1567281518999999</v>
      </c>
      <c r="H122" s="35">
        <f t="shared" si="3"/>
        <v>0</v>
      </c>
      <c r="I122" s="35">
        <f t="shared" si="4"/>
        <v>0</v>
      </c>
      <c r="J122" s="35">
        <f t="shared" si="5"/>
        <v>1</v>
      </c>
      <c r="K122" s="35"/>
      <c r="L122" t="s">
        <v>221</v>
      </c>
      <c r="M122" s="18">
        <v>0.21967163693287112</v>
      </c>
      <c r="N122" s="37">
        <v>0.17960887121094862</v>
      </c>
      <c r="O122" s="37">
        <v>3.0963925199847347E-2</v>
      </c>
      <c r="P122" s="54">
        <v>0.44437862293113761</v>
      </c>
      <c r="Q122" s="37">
        <v>0.114169577844509</v>
      </c>
      <c r="R122" s="37">
        <v>0.23087900281355722</v>
      </c>
      <c r="T122" s="37"/>
    </row>
    <row r="123" spans="1:20" x14ac:dyDescent="0.2">
      <c r="A123" t="s">
        <v>288</v>
      </c>
      <c r="B123" s="16" t="s">
        <v>199</v>
      </c>
      <c r="C123" s="29" t="s">
        <v>203</v>
      </c>
      <c r="D123" s="34">
        <v>95.677188033200011</v>
      </c>
      <c r="E123" s="34">
        <v>11.350446488300001</v>
      </c>
      <c r="F123" s="34">
        <v>80.192070607400012</v>
      </c>
      <c r="G123" s="35">
        <v>4.1346709375000001</v>
      </c>
      <c r="H123" s="35">
        <f t="shared" si="3"/>
        <v>1</v>
      </c>
      <c r="I123" s="35">
        <f t="shared" si="4"/>
        <v>0</v>
      </c>
      <c r="J123" s="35">
        <f t="shared" si="5"/>
        <v>0</v>
      </c>
      <c r="K123" s="35"/>
      <c r="L123" t="s">
        <v>56</v>
      </c>
      <c r="M123" s="18">
        <v>3.5838542817648034E-2</v>
      </c>
      <c r="N123" s="37">
        <v>0.8289821124160438</v>
      </c>
      <c r="O123" s="37">
        <v>4.0262408740490661E-2</v>
      </c>
      <c r="P123" s="54">
        <v>1.4003434701943644E-2</v>
      </c>
      <c r="Q123" s="37">
        <v>2.541229653452139E-2</v>
      </c>
      <c r="R123" s="37">
        <v>9.1339747607000338E-2</v>
      </c>
      <c r="T123" s="37"/>
    </row>
    <row r="124" spans="1:20" x14ac:dyDescent="0.2">
      <c r="A124" t="s">
        <v>289</v>
      </c>
      <c r="B124" s="16" t="s">
        <v>200</v>
      </c>
      <c r="C124" s="29" t="s">
        <v>205</v>
      </c>
      <c r="D124" s="34">
        <v>16.314806010000002</v>
      </c>
      <c r="E124" s="34">
        <v>4.0640894034999997</v>
      </c>
      <c r="F124" s="34">
        <v>7.2186855868000004</v>
      </c>
      <c r="G124" s="35">
        <v>5.0320310196999998</v>
      </c>
      <c r="H124" s="35">
        <f t="shared" si="3"/>
        <v>1</v>
      </c>
      <c r="I124" s="35">
        <f t="shared" si="4"/>
        <v>0</v>
      </c>
      <c r="J124" s="35">
        <f t="shared" si="5"/>
        <v>0</v>
      </c>
      <c r="K124" s="35"/>
      <c r="L124" t="s">
        <v>56</v>
      </c>
      <c r="M124" s="18">
        <v>0.23508168090072187</v>
      </c>
      <c r="N124" s="37">
        <v>0.40547514395935608</v>
      </c>
      <c r="O124" s="37">
        <v>0.35567730441158862</v>
      </c>
      <c r="P124" s="54">
        <v>7.0005866234418679E-2</v>
      </c>
      <c r="Q124" s="37">
        <v>0.12261166845556287</v>
      </c>
      <c r="R124" s="37">
        <v>4.6230016939073533E-2</v>
      </c>
      <c r="T124" s="37"/>
    </row>
    <row r="125" spans="1:20" x14ac:dyDescent="0.2">
      <c r="A125" t="s">
        <v>290</v>
      </c>
      <c r="B125" s="16" t="s">
        <v>201</v>
      </c>
      <c r="C125" s="29" t="s">
        <v>205</v>
      </c>
      <c r="D125" s="34">
        <v>4.7130886631999998</v>
      </c>
      <c r="E125" s="34">
        <v>1.1688969291</v>
      </c>
      <c r="F125" s="55">
        <v>0.38001258569999996</v>
      </c>
      <c r="G125" s="32">
        <v>3.1641791484000001</v>
      </c>
      <c r="H125" s="35">
        <f t="shared" si="3"/>
        <v>0</v>
      </c>
      <c r="I125" s="35">
        <f t="shared" si="4"/>
        <v>0</v>
      </c>
      <c r="J125" s="35">
        <f t="shared" si="5"/>
        <v>1</v>
      </c>
      <c r="K125" s="32"/>
      <c r="L125" t="s">
        <v>56</v>
      </c>
      <c r="M125" s="5">
        <v>0.42469690227320483</v>
      </c>
      <c r="N125" s="37">
        <v>0.42055592217564142</v>
      </c>
      <c r="O125" s="37">
        <v>0.43221865484933575</v>
      </c>
      <c r="P125" s="54">
        <v>5.3706688133422165E-2</v>
      </c>
      <c r="Q125" s="37">
        <v>7.5215462366894151E-2</v>
      </c>
      <c r="R125" s="37">
        <v>1.8303272474706544E-2</v>
      </c>
      <c r="T125" s="37"/>
    </row>
    <row r="127" spans="1:20" ht="19" x14ac:dyDescent="0.25">
      <c r="A127" s="27" t="s">
        <v>27</v>
      </c>
    </row>
    <row r="128" spans="1:20" ht="19" x14ac:dyDescent="0.25">
      <c r="A128" s="27" t="s">
        <v>28</v>
      </c>
    </row>
    <row r="129" spans="1:1" ht="19" x14ac:dyDescent="0.25">
      <c r="A129" s="27" t="s">
        <v>29</v>
      </c>
    </row>
  </sheetData>
  <autoFilter ref="A5:T125" xr:uid="{8A75C213-8CFE-DA43-90D0-B1D9C8C9C3B8}"/>
  <mergeCells count="8">
    <mergeCell ref="N4:R4"/>
    <mergeCell ref="E4:G4"/>
    <mergeCell ref="A4:A5"/>
    <mergeCell ref="B4:B5"/>
    <mergeCell ref="C4:C5"/>
    <mergeCell ref="D4:D5"/>
    <mergeCell ref="M4:M5"/>
    <mergeCell ref="L4:L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Graphiken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Malina Stutz, erlassjahr.de</dc:creator>
  <cp:lastModifiedBy>Malina Stutz, erlassjahr.de</cp:lastModifiedBy>
  <dcterms:created xsi:type="dcterms:W3CDTF">2024-01-27T20:07:21Z</dcterms:created>
  <dcterms:modified xsi:type="dcterms:W3CDTF">2024-04-08T14:32:23Z</dcterms:modified>
</cp:coreProperties>
</file>